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kvpacheco\Documents\"/>
    </mc:Choice>
  </mc:AlternateContent>
  <bookViews>
    <workbookView xWindow="0" yWindow="0" windowWidth="20490" windowHeight="6855" tabRatio="827"/>
  </bookViews>
  <sheets>
    <sheet name="PORTADA" sheetId="27" r:id="rId1"/>
    <sheet name="1.Leyenda" sheetId="26" r:id="rId2"/>
    <sheet name="2.Resumen" sheetId="2" r:id="rId3"/>
    <sheet name="3.Marca" sheetId="28" r:id="rId4"/>
    <sheet name="4.Pasaj y Utilitarios" sheetId="33" r:id="rId5"/>
    <sheet name="5.Comerc Carg Livianos" sheetId="34" r:id="rId6"/>
    <sheet name="6.Comerc Pasaj Liv y Pes" sheetId="35" r:id="rId7"/>
    <sheet name="7.Pesados Carga" sheetId="36" r:id="rId8"/>
  </sheets>
  <definedNames>
    <definedName name="_xlnm._FilterDatabase" localSheetId="3" hidden="1">'3.Marca'!$B$7:$AM$211</definedName>
    <definedName name="_xlnm._FilterDatabase" localSheetId="4" hidden="1">'4.Pasaj y Utilitarios'!$B$7:$AM$151</definedName>
    <definedName name="_xlnm._FilterDatabase" localSheetId="5" hidden="1">'5.Comerc Carg Livianos'!$B$7:$AM$75</definedName>
    <definedName name="_xlnm._FilterDatabase" localSheetId="6" hidden="1">'6.Comerc Pasaj Liv y Pes'!$B$7:$AM$102</definedName>
    <definedName name="_xlnm._FilterDatabase" localSheetId="7" hidden="1">'7.Pesados Carga'!$B$7:$AM$78</definedName>
    <definedName name="_xlnm.Print_Area" localSheetId="0">PORTADA!$A$1</definedName>
  </definedNames>
  <calcPr calcId="152511"/>
</workbook>
</file>

<file path=xl/calcChain.xml><?xml version="1.0" encoding="utf-8"?>
<calcChain xmlns="http://schemas.openxmlformats.org/spreadsheetml/2006/main">
  <c r="AL77" i="36" l="1"/>
  <c r="AH77" i="36"/>
  <c r="AD77" i="36"/>
  <c r="Z77" i="36"/>
  <c r="R77" i="36"/>
  <c r="V77" i="36"/>
  <c r="N77" i="36"/>
  <c r="J77" i="36"/>
  <c r="F77" i="36"/>
  <c r="N76" i="36"/>
  <c r="F76" i="36"/>
  <c r="AL101" i="35"/>
  <c r="AH101" i="35"/>
  <c r="AD101" i="35"/>
  <c r="Z101" i="35"/>
  <c r="R101" i="35"/>
  <c r="V101" i="35"/>
  <c r="N101" i="35"/>
  <c r="J101" i="35"/>
  <c r="F101" i="35"/>
  <c r="AL74" i="34"/>
  <c r="AH74" i="34"/>
  <c r="Z74" i="34"/>
  <c r="V74" i="34"/>
  <c r="J74" i="34"/>
  <c r="F73" i="34"/>
  <c r="F71" i="34"/>
  <c r="AD150" i="33"/>
  <c r="AD148" i="33"/>
  <c r="AD146" i="33"/>
  <c r="AD144" i="33"/>
  <c r="AD142" i="33"/>
  <c r="AD140" i="33"/>
  <c r="AD138" i="33"/>
  <c r="AD136" i="33"/>
  <c r="AD134" i="33"/>
  <c r="AD132" i="33"/>
  <c r="AD130" i="33"/>
  <c r="AD128" i="33"/>
  <c r="AD126" i="33"/>
  <c r="AD124" i="33"/>
  <c r="AD122" i="33"/>
  <c r="AD120" i="33"/>
  <c r="AD118" i="33"/>
  <c r="AD116" i="33"/>
  <c r="AD114" i="33"/>
  <c r="AD112" i="33"/>
  <c r="AD110" i="33"/>
  <c r="AD108" i="33"/>
  <c r="AD106" i="33"/>
  <c r="AD104" i="33"/>
  <c r="AD102" i="33"/>
  <c r="AD100" i="33"/>
  <c r="AD98" i="33"/>
  <c r="AD96" i="33"/>
  <c r="AD94" i="33"/>
  <c r="AD92" i="33"/>
  <c r="AD90" i="33"/>
  <c r="AD88" i="33"/>
  <c r="AD86" i="33"/>
  <c r="AD84" i="33"/>
  <c r="AD82" i="33"/>
  <c r="AD80" i="33"/>
  <c r="AD78" i="33"/>
  <c r="AD76" i="33"/>
  <c r="AD74" i="33"/>
  <c r="AD72" i="33"/>
  <c r="AD70" i="33"/>
  <c r="AD68" i="33"/>
  <c r="AD66" i="33"/>
  <c r="AD64" i="33"/>
  <c r="AD62" i="33"/>
  <c r="AD60" i="33"/>
  <c r="AD58" i="33"/>
  <c r="AD56" i="33"/>
  <c r="AD54" i="33"/>
  <c r="AD52" i="33"/>
  <c r="AD50" i="33"/>
  <c r="AD48" i="33"/>
  <c r="AD46" i="33"/>
  <c r="AD44" i="33"/>
  <c r="AD42" i="33"/>
  <c r="AD40" i="33"/>
  <c r="AD38" i="33"/>
  <c r="AD36" i="33"/>
  <c r="AD34" i="33"/>
  <c r="AD32" i="33"/>
  <c r="AD30" i="33"/>
  <c r="AD28" i="33"/>
  <c r="AD26" i="33"/>
  <c r="AD24" i="33"/>
  <c r="AD22" i="33"/>
  <c r="AD20" i="33"/>
  <c r="AD18" i="33"/>
  <c r="AD16" i="33"/>
  <c r="AD14" i="33"/>
  <c r="AD12" i="33"/>
  <c r="R150" i="33"/>
  <c r="N150" i="33"/>
  <c r="J64" i="34"/>
  <c r="J60" i="34"/>
  <c r="J56" i="34"/>
  <c r="J52" i="34"/>
  <c r="J48" i="34"/>
  <c r="J44" i="34"/>
  <c r="J40" i="34"/>
  <c r="J36" i="34"/>
  <c r="J32" i="34"/>
  <c r="J28" i="34"/>
  <c r="J24" i="34"/>
  <c r="J18" i="34"/>
  <c r="J14" i="34"/>
  <c r="AC153" i="33"/>
  <c r="AL150" i="33"/>
  <c r="AH150" i="33"/>
  <c r="Z150" i="33"/>
  <c r="V150" i="33"/>
  <c r="J150" i="33"/>
  <c r="F150" i="33"/>
  <c r="AL149" i="33"/>
  <c r="AH149" i="33"/>
  <c r="AD149" i="33"/>
  <c r="Z149" i="33"/>
  <c r="R149" i="33"/>
  <c r="V149" i="33"/>
  <c r="N149" i="33"/>
  <c r="J149" i="33"/>
  <c r="F149" i="33"/>
  <c r="AL210" i="28"/>
  <c r="AL208" i="28"/>
  <c r="AH209" i="28"/>
  <c r="AD210" i="28"/>
  <c r="AD208" i="28"/>
  <c r="Z209" i="28"/>
  <c r="R210" i="28"/>
  <c r="V209" i="28"/>
  <c r="N210" i="28"/>
  <c r="N208" i="28"/>
  <c r="N206" i="28"/>
  <c r="N204" i="28"/>
  <c r="N200" i="28"/>
  <c r="N198" i="28"/>
  <c r="N196" i="28"/>
  <c r="N194" i="28"/>
  <c r="N192" i="28"/>
  <c r="N190" i="28"/>
  <c r="N188" i="28"/>
  <c r="N186" i="28"/>
  <c r="N184" i="28"/>
  <c r="N182" i="28"/>
  <c r="N180" i="28"/>
  <c r="N178" i="28"/>
  <c r="N176" i="28"/>
  <c r="N174" i="28"/>
  <c r="N172" i="28"/>
  <c r="N170" i="28"/>
  <c r="N168" i="28"/>
  <c r="N166" i="28"/>
  <c r="N164" i="28"/>
  <c r="N162" i="28"/>
  <c r="N160" i="28"/>
  <c r="N156" i="28"/>
  <c r="N154" i="28"/>
  <c r="N152" i="28"/>
  <c r="N150" i="28"/>
  <c r="N148" i="28"/>
  <c r="N146" i="28"/>
  <c r="N144" i="28"/>
  <c r="N142" i="28"/>
  <c r="N140" i="28"/>
  <c r="N138" i="28"/>
  <c r="N136" i="28"/>
  <c r="N134" i="28"/>
  <c r="N132" i="28"/>
  <c r="N130" i="28"/>
  <c r="N128" i="28"/>
  <c r="N126" i="28"/>
  <c r="N124" i="28"/>
  <c r="N122" i="28"/>
  <c r="N120" i="28"/>
  <c r="N118" i="28"/>
  <c r="N114" i="28"/>
  <c r="N112" i="28"/>
  <c r="N110" i="28"/>
  <c r="N108" i="28"/>
  <c r="N106" i="28"/>
  <c r="N104" i="28"/>
  <c r="N102" i="28"/>
  <c r="N100" i="28"/>
  <c r="N98" i="28"/>
  <c r="N96" i="28"/>
  <c r="N94" i="28"/>
  <c r="N92" i="28"/>
  <c r="N90" i="28"/>
  <c r="N88" i="28"/>
  <c r="N86" i="28"/>
  <c r="N84" i="28"/>
  <c r="N82" i="28"/>
  <c r="N80" i="28"/>
  <c r="N78" i="28"/>
  <c r="N76" i="28"/>
  <c r="N72" i="28"/>
  <c r="N70" i="28"/>
  <c r="N68" i="28"/>
  <c r="N66" i="28"/>
  <c r="N64" i="28"/>
  <c r="N62" i="28"/>
  <c r="N60" i="28"/>
  <c r="N58" i="28"/>
  <c r="N56" i="28"/>
  <c r="N54" i="28"/>
  <c r="N52" i="28"/>
  <c r="N50" i="28"/>
  <c r="N48" i="28"/>
  <c r="N46" i="28"/>
  <c r="N44" i="28"/>
  <c r="N42" i="28"/>
  <c r="N40" i="28"/>
  <c r="N38" i="28"/>
  <c r="N36" i="28"/>
  <c r="N34" i="28"/>
  <c r="N32" i="28"/>
  <c r="N30" i="28"/>
  <c r="N28" i="28"/>
  <c r="N26" i="28"/>
  <c r="N24" i="28"/>
  <c r="N22" i="28"/>
  <c r="N18" i="28"/>
  <c r="N16" i="28"/>
  <c r="N14" i="28"/>
  <c r="N12" i="28"/>
  <c r="N10" i="28"/>
  <c r="J209" i="28"/>
  <c r="F209" i="28"/>
  <c r="N8" i="28"/>
  <c r="AH210" i="28"/>
  <c r="V210" i="28"/>
  <c r="J210" i="28"/>
  <c r="AL209" i="28"/>
  <c r="AD209" i="28"/>
  <c r="R209" i="28"/>
  <c r="AH208" i="28"/>
  <c r="R208" i="28"/>
  <c r="V208" i="28"/>
  <c r="J208" i="28"/>
  <c r="J68" i="34"/>
  <c r="AD151" i="33"/>
  <c r="AD147" i="33"/>
  <c r="AD145" i="33"/>
  <c r="AD143" i="33"/>
  <c r="AD141" i="33"/>
  <c r="AD139" i="33"/>
  <c r="AD137" i="33"/>
  <c r="AD135" i="33"/>
  <c r="AD133" i="33"/>
  <c r="AD131" i="33"/>
  <c r="AD129" i="33"/>
  <c r="AD127" i="33"/>
  <c r="AD125" i="33"/>
  <c r="AD123" i="33"/>
  <c r="AD121" i="33"/>
  <c r="AD119" i="33"/>
  <c r="AD117" i="33"/>
  <c r="AD115" i="33"/>
  <c r="AD113" i="33"/>
  <c r="AD111" i="33"/>
  <c r="AD109" i="33"/>
  <c r="AD107" i="33"/>
  <c r="AD105" i="33"/>
  <c r="AD103" i="33"/>
  <c r="AD101" i="33"/>
  <c r="AD99" i="33"/>
  <c r="AD97" i="33"/>
  <c r="AD95" i="33"/>
  <c r="AD93" i="33"/>
  <c r="AD91" i="33"/>
  <c r="AD89" i="33"/>
  <c r="AD87" i="33"/>
  <c r="AD85" i="33"/>
  <c r="AD83" i="33"/>
  <c r="AD81" i="33"/>
  <c r="AD79" i="33"/>
  <c r="AD77" i="33"/>
  <c r="AD75" i="33"/>
  <c r="AD73" i="33"/>
  <c r="AD71" i="33"/>
  <c r="AD69" i="33"/>
  <c r="AD67" i="33"/>
  <c r="AD65" i="33"/>
  <c r="AD63" i="33"/>
  <c r="AD61" i="33"/>
  <c r="AD59" i="33"/>
  <c r="AD57" i="33"/>
  <c r="AD55" i="33"/>
  <c r="AD53" i="33"/>
  <c r="AD51" i="33"/>
  <c r="AD49" i="33"/>
  <c r="AD47" i="33"/>
  <c r="AD45" i="33"/>
  <c r="AD43" i="33"/>
  <c r="AD41" i="33"/>
  <c r="AD39" i="33"/>
  <c r="AD37" i="33"/>
  <c r="AD35" i="33"/>
  <c r="AD33" i="33"/>
  <c r="AD31" i="33"/>
  <c r="AD29" i="33"/>
  <c r="AD27" i="33"/>
  <c r="AD25" i="33"/>
  <c r="AD23" i="33"/>
  <c r="AD21" i="33"/>
  <c r="AD19" i="33"/>
  <c r="AD17" i="33"/>
  <c r="AD15" i="33"/>
  <c r="AD13" i="33"/>
  <c r="AD11" i="33"/>
  <c r="AD9" i="33"/>
  <c r="N202" i="28"/>
  <c r="N158" i="28"/>
  <c r="N116" i="28"/>
  <c r="N74" i="28"/>
  <c r="N20" i="28"/>
  <c r="R76" i="36" l="1"/>
  <c r="AD76" i="36"/>
  <c r="AL76" i="36"/>
  <c r="J76" i="36"/>
  <c r="V76" i="36"/>
  <c r="Z76" i="36"/>
  <c r="AH76" i="36"/>
  <c r="N71" i="34"/>
  <c r="R71" i="34"/>
  <c r="AD71" i="34"/>
  <c r="AL71" i="34"/>
  <c r="R73" i="34"/>
  <c r="AD73" i="34"/>
  <c r="J70" i="34"/>
  <c r="V70" i="34"/>
  <c r="Z70" i="34"/>
  <c r="AH70" i="34"/>
  <c r="N73" i="34"/>
  <c r="AL73" i="34"/>
  <c r="J72" i="34"/>
  <c r="V72" i="34"/>
  <c r="Z72" i="34"/>
  <c r="AH72" i="34"/>
  <c r="H77" i="34"/>
  <c r="H9" i="2" s="1"/>
  <c r="J9" i="34"/>
  <c r="J11" i="34"/>
  <c r="J13" i="34"/>
  <c r="J15" i="34"/>
  <c r="J17" i="34"/>
  <c r="J19" i="34"/>
  <c r="J21" i="34"/>
  <c r="J23" i="34"/>
  <c r="J25" i="34"/>
  <c r="J27" i="34"/>
  <c r="J29" i="34"/>
  <c r="J31" i="34"/>
  <c r="J33" i="34"/>
  <c r="J35" i="34"/>
  <c r="J37" i="34"/>
  <c r="J39" i="34"/>
  <c r="J41" i="34"/>
  <c r="J43" i="34"/>
  <c r="J45" i="34"/>
  <c r="J47" i="34"/>
  <c r="J49" i="34"/>
  <c r="J51" i="34"/>
  <c r="J53" i="34"/>
  <c r="J55" i="34"/>
  <c r="J57" i="34"/>
  <c r="J59" i="34"/>
  <c r="J61" i="34"/>
  <c r="J63" i="34"/>
  <c r="J65" i="34"/>
  <c r="J67" i="34"/>
  <c r="J69" i="34"/>
  <c r="F70" i="34"/>
  <c r="N70" i="34"/>
  <c r="R70" i="34"/>
  <c r="AD70" i="34"/>
  <c r="AL70" i="34"/>
  <c r="J71" i="34"/>
  <c r="V71" i="34"/>
  <c r="Z71" i="34"/>
  <c r="AH71" i="34"/>
  <c r="F72" i="34"/>
  <c r="N72" i="34"/>
  <c r="R72" i="34"/>
  <c r="AD72" i="34"/>
  <c r="AL72" i="34"/>
  <c r="J73" i="34"/>
  <c r="V73" i="34"/>
  <c r="Z73" i="34"/>
  <c r="AH73" i="34"/>
  <c r="F74" i="34"/>
  <c r="N74" i="34"/>
  <c r="R74" i="34"/>
  <c r="AD74" i="34"/>
  <c r="J10" i="34"/>
  <c r="J22" i="34"/>
  <c r="J26" i="34"/>
  <c r="J30" i="34"/>
  <c r="J34" i="34"/>
  <c r="J38" i="34"/>
  <c r="J42" i="34"/>
  <c r="J46" i="34"/>
  <c r="J50" i="34"/>
  <c r="J54" i="34"/>
  <c r="J58" i="34"/>
  <c r="J62" i="34"/>
  <c r="J66" i="34"/>
  <c r="J75" i="34"/>
  <c r="J15" i="35"/>
  <c r="J31" i="35"/>
  <c r="J47" i="35"/>
  <c r="J63" i="35"/>
  <c r="J79" i="35"/>
  <c r="J95" i="35"/>
  <c r="J10" i="35"/>
  <c r="J12" i="35"/>
  <c r="J14" i="35"/>
  <c r="J16" i="35"/>
  <c r="J18" i="35"/>
  <c r="J20" i="35"/>
  <c r="J22" i="35"/>
  <c r="J24" i="35"/>
  <c r="J26" i="35"/>
  <c r="J28" i="35"/>
  <c r="J30" i="35"/>
  <c r="J32" i="35"/>
  <c r="J34" i="35"/>
  <c r="J36" i="35"/>
  <c r="J38" i="35"/>
  <c r="J40" i="35"/>
  <c r="J42" i="35"/>
  <c r="J44" i="35"/>
  <c r="J46" i="35"/>
  <c r="J48" i="35"/>
  <c r="J50" i="35"/>
  <c r="J52" i="35"/>
  <c r="J54" i="35"/>
  <c r="J56" i="35"/>
  <c r="J58" i="35"/>
  <c r="J60" i="35"/>
  <c r="J62" i="35"/>
  <c r="J64" i="35"/>
  <c r="J66" i="35"/>
  <c r="J68" i="35"/>
  <c r="J70" i="35"/>
  <c r="J72" i="35"/>
  <c r="J74" i="35"/>
  <c r="J76" i="35"/>
  <c r="J78" i="35"/>
  <c r="J80" i="35"/>
  <c r="J82" i="35"/>
  <c r="J84" i="35"/>
  <c r="J86" i="35"/>
  <c r="J88" i="35"/>
  <c r="J90" i="35"/>
  <c r="J92" i="35"/>
  <c r="J94" i="35"/>
  <c r="J96" i="35"/>
  <c r="J98" i="35"/>
  <c r="J100" i="35"/>
  <c r="J14" i="36"/>
  <c r="J11" i="35"/>
  <c r="J19" i="35"/>
  <c r="J23" i="35"/>
  <c r="J27" i="35"/>
  <c r="J35" i="35"/>
  <c r="J39" i="35"/>
  <c r="J43" i="35"/>
  <c r="J51" i="35"/>
  <c r="J55" i="35"/>
  <c r="J59" i="35"/>
  <c r="J67" i="35"/>
  <c r="J71" i="35"/>
  <c r="J75" i="35"/>
  <c r="J83" i="35"/>
  <c r="J87" i="35"/>
  <c r="J91" i="35"/>
  <c r="J99" i="35"/>
  <c r="J11" i="36"/>
  <c r="J13" i="36"/>
  <c r="J15" i="36"/>
  <c r="J17" i="36"/>
  <c r="J19" i="36"/>
  <c r="J21" i="36"/>
  <c r="J23" i="36"/>
  <c r="J25" i="36"/>
  <c r="J27" i="36"/>
  <c r="J29" i="36"/>
  <c r="J31" i="36"/>
  <c r="J33" i="36"/>
  <c r="J35" i="36"/>
  <c r="J37" i="36"/>
  <c r="J39" i="36"/>
  <c r="J41" i="36"/>
  <c r="J43" i="36"/>
  <c r="J45" i="36"/>
  <c r="J47" i="36"/>
  <c r="J49" i="36"/>
  <c r="J51" i="36"/>
  <c r="J53" i="36"/>
  <c r="J55" i="36"/>
  <c r="J57" i="36"/>
  <c r="J59" i="36"/>
  <c r="J61" i="36"/>
  <c r="J63" i="36"/>
  <c r="J65" i="36"/>
  <c r="J67" i="36"/>
  <c r="J69" i="36"/>
  <c r="J71" i="36"/>
  <c r="J73" i="36"/>
  <c r="J75" i="36"/>
  <c r="I80" i="36"/>
  <c r="I11" i="2" s="1"/>
  <c r="J22" i="36"/>
  <c r="J30" i="36"/>
  <c r="J38" i="36"/>
  <c r="J46" i="36"/>
  <c r="J54" i="36"/>
  <c r="J62" i="36"/>
  <c r="J70" i="36"/>
  <c r="J9" i="35"/>
  <c r="J13" i="35"/>
  <c r="J17" i="35"/>
  <c r="J21" i="35"/>
  <c r="J25" i="35"/>
  <c r="J29" i="35"/>
  <c r="J33" i="35"/>
  <c r="J37" i="35"/>
  <c r="J41" i="35"/>
  <c r="J45" i="35"/>
  <c r="J49" i="35"/>
  <c r="J53" i="35"/>
  <c r="J57" i="35"/>
  <c r="J61" i="35"/>
  <c r="J65" i="35"/>
  <c r="J69" i="35"/>
  <c r="J73" i="35"/>
  <c r="J77" i="35"/>
  <c r="J81" i="35"/>
  <c r="J85" i="35"/>
  <c r="J89" i="35"/>
  <c r="J93" i="35"/>
  <c r="J97" i="35"/>
  <c r="J102" i="35"/>
  <c r="AD8" i="33"/>
  <c r="J8" i="35"/>
  <c r="J10" i="36"/>
  <c r="J12" i="36"/>
  <c r="J16" i="36"/>
  <c r="J18" i="36"/>
  <c r="J20" i="36"/>
  <c r="J24" i="36"/>
  <c r="J26" i="36"/>
  <c r="J28" i="36"/>
  <c r="J32" i="36"/>
  <c r="J34" i="36"/>
  <c r="J36" i="36"/>
  <c r="J40" i="36"/>
  <c r="J42" i="36"/>
  <c r="J44" i="36"/>
  <c r="J48" i="36"/>
  <c r="J50" i="36"/>
  <c r="J52" i="36"/>
  <c r="J56" i="36"/>
  <c r="J58" i="36"/>
  <c r="J60" i="36"/>
  <c r="J64" i="36"/>
  <c r="J66" i="36"/>
  <c r="J68" i="36"/>
  <c r="J72" i="36"/>
  <c r="J74" i="36"/>
  <c r="J78" i="36"/>
  <c r="H80" i="36"/>
  <c r="H11" i="2" s="1"/>
  <c r="J12" i="34"/>
  <c r="J16" i="34"/>
  <c r="J20" i="34"/>
  <c r="AB153" i="33"/>
  <c r="AB8" i="2" s="1"/>
  <c r="J8" i="36"/>
  <c r="I104" i="35"/>
  <c r="I10" i="2" s="1"/>
  <c r="I77" i="34"/>
  <c r="I9" i="2" s="1"/>
  <c r="J8" i="34"/>
  <c r="AD10" i="33"/>
  <c r="H104" i="35"/>
  <c r="H10" i="2" s="1"/>
  <c r="J9" i="36"/>
  <c r="AC8" i="2"/>
  <c r="Z208" i="28"/>
  <c r="Z210" i="28"/>
  <c r="M213" i="28"/>
  <c r="M15" i="2" s="1"/>
  <c r="L213" i="28"/>
  <c r="L15" i="2" s="1"/>
  <c r="N11" i="28"/>
  <c r="N13" i="28"/>
  <c r="N15" i="28"/>
  <c r="N17" i="28"/>
  <c r="N19" i="28"/>
  <c r="N21" i="28"/>
  <c r="N23" i="28"/>
  <c r="N25" i="28"/>
  <c r="N27" i="28"/>
  <c r="N29" i="28"/>
  <c r="N31" i="28"/>
  <c r="N33" i="28"/>
  <c r="N35" i="28"/>
  <c r="N37" i="28"/>
  <c r="N39" i="28"/>
  <c r="N41" i="28"/>
  <c r="F208" i="28"/>
  <c r="F210" i="28"/>
  <c r="N43" i="28"/>
  <c r="N45" i="28"/>
  <c r="N47" i="28"/>
  <c r="N49" i="28"/>
  <c r="N51" i="28"/>
  <c r="N53" i="28"/>
  <c r="N55" i="28"/>
  <c r="N57" i="28"/>
  <c r="N59" i="28"/>
  <c r="N61" i="28"/>
  <c r="N63" i="28"/>
  <c r="N65" i="28"/>
  <c r="N67" i="28"/>
  <c r="N69" i="28"/>
  <c r="N71" i="28"/>
  <c r="N73" i="28"/>
  <c r="N75" i="28"/>
  <c r="N77" i="28"/>
  <c r="N79" i="28"/>
  <c r="N81" i="28"/>
  <c r="N83" i="28"/>
  <c r="N85" i="28"/>
  <c r="N87" i="28"/>
  <c r="N89" i="28"/>
  <c r="N91" i="28"/>
  <c r="N93" i="28"/>
  <c r="N95" i="28"/>
  <c r="N97" i="28"/>
  <c r="N99" i="28"/>
  <c r="N101" i="28"/>
  <c r="N103" i="28"/>
  <c r="N105" i="28"/>
  <c r="N107" i="28"/>
  <c r="N109" i="28"/>
  <c r="N111" i="28"/>
  <c r="N113" i="28"/>
  <c r="N115" i="28"/>
  <c r="N117" i="28"/>
  <c r="N119" i="28"/>
  <c r="N121" i="28"/>
  <c r="N123" i="28"/>
  <c r="N125" i="28"/>
  <c r="N127" i="28"/>
  <c r="N129" i="28"/>
  <c r="N131" i="28"/>
  <c r="N133" i="28"/>
  <c r="N135" i="28"/>
  <c r="N137" i="28"/>
  <c r="N139" i="28"/>
  <c r="N141" i="28"/>
  <c r="N143" i="28"/>
  <c r="N145" i="28"/>
  <c r="N147" i="28"/>
  <c r="N149" i="28"/>
  <c r="N151" i="28"/>
  <c r="N153" i="28"/>
  <c r="N155" i="28"/>
  <c r="N157" i="28"/>
  <c r="N159" i="28"/>
  <c r="N161" i="28"/>
  <c r="N163" i="28"/>
  <c r="N165" i="28"/>
  <c r="N167" i="28"/>
  <c r="N169" i="28"/>
  <c r="N171" i="28"/>
  <c r="N173" i="28"/>
  <c r="N175" i="28"/>
  <c r="N177" i="28"/>
  <c r="N179" i="28"/>
  <c r="N181" i="28"/>
  <c r="N183" i="28"/>
  <c r="N185" i="28"/>
  <c r="N187" i="28"/>
  <c r="N189" i="28"/>
  <c r="N191" i="28"/>
  <c r="N193" i="28"/>
  <c r="N195" i="28"/>
  <c r="N197" i="28"/>
  <c r="N199" i="28"/>
  <c r="N201" i="28"/>
  <c r="N203" i="28"/>
  <c r="N205" i="28"/>
  <c r="N207" i="28"/>
  <c r="N209" i="28"/>
  <c r="N211" i="28"/>
  <c r="N9" i="28"/>
  <c r="AD153" i="33" l="1"/>
  <c r="J104" i="35"/>
  <c r="K19" i="35" s="1"/>
  <c r="J77" i="34"/>
  <c r="K40" i="34" s="1"/>
  <c r="J80" i="36"/>
  <c r="K78" i="35"/>
  <c r="K59" i="35"/>
  <c r="K93" i="35"/>
  <c r="K18" i="34"/>
  <c r="K17" i="34"/>
  <c r="K11" i="34"/>
  <c r="AE150" i="33"/>
  <c r="AE149" i="33"/>
  <c r="AE26" i="33"/>
  <c r="AE89" i="33"/>
  <c r="AE20" i="33"/>
  <c r="AE138" i="33"/>
  <c r="AE74" i="33"/>
  <c r="AE10" i="33"/>
  <c r="AE137" i="33"/>
  <c r="AE73" i="33"/>
  <c r="AE9" i="33"/>
  <c r="AE132" i="33"/>
  <c r="AE68" i="33"/>
  <c r="AE143" i="33"/>
  <c r="AE19" i="33"/>
  <c r="AE25" i="33"/>
  <c r="AE84" i="33"/>
  <c r="AE122" i="33"/>
  <c r="AE58" i="33"/>
  <c r="AE107" i="33"/>
  <c r="AE121" i="33"/>
  <c r="AE57" i="33"/>
  <c r="AE111" i="33"/>
  <c r="AE116" i="33"/>
  <c r="AE52" i="33"/>
  <c r="AE91" i="33"/>
  <c r="AE90" i="33"/>
  <c r="AE148" i="33"/>
  <c r="AE106" i="33"/>
  <c r="AE42" i="33"/>
  <c r="AE63" i="33"/>
  <c r="AE105" i="33"/>
  <c r="AE41" i="33"/>
  <c r="AE55" i="33"/>
  <c r="AE100" i="33"/>
  <c r="AE36" i="33"/>
  <c r="AE43" i="33"/>
  <c r="AE134" i="33"/>
  <c r="AE118" i="33"/>
  <c r="AE102" i="33"/>
  <c r="AE86" i="33"/>
  <c r="AE70" i="33"/>
  <c r="AE54" i="33"/>
  <c r="AE38" i="33"/>
  <c r="AE22" i="33"/>
  <c r="AE139" i="33"/>
  <c r="AE99" i="33"/>
  <c r="AE51" i="33"/>
  <c r="AE151" i="33"/>
  <c r="AE133" i="33"/>
  <c r="AE117" i="33"/>
  <c r="AE101" i="33"/>
  <c r="AE85" i="33"/>
  <c r="AE69" i="33"/>
  <c r="AE53" i="33"/>
  <c r="AE37" i="33"/>
  <c r="AE21" i="33"/>
  <c r="AE147" i="33"/>
  <c r="AE95" i="33"/>
  <c r="AE47" i="33"/>
  <c r="AE144" i="33"/>
  <c r="AE128" i="33"/>
  <c r="AE112" i="33"/>
  <c r="AE96" i="33"/>
  <c r="AE80" i="33"/>
  <c r="AE64" i="33"/>
  <c r="AE48" i="33"/>
  <c r="AE32" i="33"/>
  <c r="AE16" i="33"/>
  <c r="AE127" i="33"/>
  <c r="AE83" i="33"/>
  <c r="AE35" i="33"/>
  <c r="AE146" i="33"/>
  <c r="AE130" i="33"/>
  <c r="AE114" i="33"/>
  <c r="AE98" i="33"/>
  <c r="AE82" i="33"/>
  <c r="AE66" i="33"/>
  <c r="AE50" i="33"/>
  <c r="AE34" i="33"/>
  <c r="AE18" i="33"/>
  <c r="AE131" i="33"/>
  <c r="AE87" i="33"/>
  <c r="AE39" i="33"/>
  <c r="AE145" i="33"/>
  <c r="AE129" i="33"/>
  <c r="AE113" i="33"/>
  <c r="AE97" i="33"/>
  <c r="AE81" i="33"/>
  <c r="AE65" i="33"/>
  <c r="AE49" i="33"/>
  <c r="AE33" i="33"/>
  <c r="AE17" i="33"/>
  <c r="AE135" i="33"/>
  <c r="AE79" i="33"/>
  <c r="AE31" i="33"/>
  <c r="AE140" i="33"/>
  <c r="AE124" i="33"/>
  <c r="AE108" i="33"/>
  <c r="AE92" i="33"/>
  <c r="AE76" i="33"/>
  <c r="AE60" i="33"/>
  <c r="AE44" i="33"/>
  <c r="AE28" i="33"/>
  <c r="AE12" i="33"/>
  <c r="AE115" i="33"/>
  <c r="AE71" i="33"/>
  <c r="AE23" i="33"/>
  <c r="AE142" i="33"/>
  <c r="AE126" i="33"/>
  <c r="AE110" i="33"/>
  <c r="AE94" i="33"/>
  <c r="AE78" i="33"/>
  <c r="AE62" i="33"/>
  <c r="AE46" i="33"/>
  <c r="AE30" i="33"/>
  <c r="AE14" i="33"/>
  <c r="AE119" i="33"/>
  <c r="AE75" i="33"/>
  <c r="AE27" i="33"/>
  <c r="AE141" i="33"/>
  <c r="AE125" i="33"/>
  <c r="AE109" i="33"/>
  <c r="AE93" i="33"/>
  <c r="AE77" i="33"/>
  <c r="AE61" i="33"/>
  <c r="AE45" i="33"/>
  <c r="AE29" i="33"/>
  <c r="AE13" i="33"/>
  <c r="AE123" i="33"/>
  <c r="AE67" i="33"/>
  <c r="AE15" i="33"/>
  <c r="AE136" i="33"/>
  <c r="AE120" i="33"/>
  <c r="AE104" i="33"/>
  <c r="AE88" i="33"/>
  <c r="AE72" i="33"/>
  <c r="AE56" i="33"/>
  <c r="AE40" i="33"/>
  <c r="AE24" i="33"/>
  <c r="AE8" i="33"/>
  <c r="AE103" i="33"/>
  <c r="AE59" i="33"/>
  <c r="AE11" i="33"/>
  <c r="N213" i="28"/>
  <c r="O110" i="28" s="1"/>
  <c r="O64" i="28"/>
  <c r="O28" i="28"/>
  <c r="O128" i="28"/>
  <c r="O32" i="28"/>
  <c r="O113" i="28"/>
  <c r="O49" i="28"/>
  <c r="O63" i="28"/>
  <c r="O134" i="28"/>
  <c r="O10" i="28"/>
  <c r="O155" i="28"/>
  <c r="O35" i="28"/>
  <c r="O106" i="28"/>
  <c r="O50" i="28"/>
  <c r="O75" i="28"/>
  <c r="O46" i="28"/>
  <c r="O157" i="28"/>
  <c r="O93" i="28"/>
  <c r="O167" i="28"/>
  <c r="O23" i="28"/>
  <c r="O94" i="28"/>
  <c r="O203" i="28"/>
  <c r="O123" i="28"/>
  <c r="O194" i="28"/>
  <c r="O62" i="28"/>
  <c r="O82" i="28"/>
  <c r="O18" i="28"/>
  <c r="O107" i="28"/>
  <c r="O43" i="28"/>
  <c r="O14" i="28"/>
  <c r="O201" i="28"/>
  <c r="O153" i="28"/>
  <c r="O137" i="28"/>
  <c r="O89" i="28"/>
  <c r="O73" i="28"/>
  <c r="O147" i="28"/>
  <c r="O111" i="28"/>
  <c r="O15" i="28"/>
  <c r="O182" i="28"/>
  <c r="O86" i="28"/>
  <c r="O58" i="28"/>
  <c r="O199" i="28"/>
  <c r="O183" i="28"/>
  <c r="O115" i="28"/>
  <c r="O83" i="28"/>
  <c r="O186" i="28"/>
  <c r="O154" i="28"/>
  <c r="O54" i="28"/>
  <c r="O22" i="28"/>
  <c r="K91" i="35" l="1"/>
  <c r="K61" i="35"/>
  <c r="K35" i="35"/>
  <c r="K39" i="34"/>
  <c r="K67" i="34"/>
  <c r="O98" i="28"/>
  <c r="O27" i="28"/>
  <c r="O151" i="28"/>
  <c r="O33" i="28"/>
  <c r="O126" i="28"/>
  <c r="O55" i="28"/>
  <c r="O45" i="28"/>
  <c r="O109" i="28"/>
  <c r="O173" i="28"/>
  <c r="O78" i="28"/>
  <c r="O139" i="28"/>
  <c r="O37" i="28"/>
  <c r="O138" i="28"/>
  <c r="O67" i="28"/>
  <c r="O175" i="28"/>
  <c r="O42" i="28"/>
  <c r="O166" i="28"/>
  <c r="O95" i="28"/>
  <c r="O65" i="28"/>
  <c r="O161" i="28"/>
  <c r="O68" i="28"/>
  <c r="O172" i="28"/>
  <c r="O84" i="28"/>
  <c r="O90" i="28"/>
  <c r="O19" i="28"/>
  <c r="O143" i="28"/>
  <c r="O21" i="28"/>
  <c r="O118" i="28"/>
  <c r="O47" i="28"/>
  <c r="O41" i="28"/>
  <c r="O105" i="28"/>
  <c r="O169" i="28"/>
  <c r="O114" i="28"/>
  <c r="O159" i="28"/>
  <c r="O25" i="28"/>
  <c r="O130" i="28"/>
  <c r="O59" i="28"/>
  <c r="O171" i="28"/>
  <c r="O34" i="28"/>
  <c r="O158" i="28"/>
  <c r="O87" i="28"/>
  <c r="O61" i="28"/>
  <c r="O125" i="28"/>
  <c r="O189" i="28"/>
  <c r="O146" i="28"/>
  <c r="O179" i="28"/>
  <c r="O38" i="28"/>
  <c r="O170" i="28"/>
  <c r="O99" i="28"/>
  <c r="O191" i="28"/>
  <c r="O74" i="28"/>
  <c r="O198" i="28"/>
  <c r="O127" i="28"/>
  <c r="O81" i="28"/>
  <c r="O177" i="28"/>
  <c r="O80" i="28"/>
  <c r="O188" i="28"/>
  <c r="O112" i="28"/>
  <c r="O13" i="28"/>
  <c r="O122" i="28"/>
  <c r="O51" i="28"/>
  <c r="O163" i="28"/>
  <c r="O26" i="28"/>
  <c r="O150" i="28"/>
  <c r="O79" i="28"/>
  <c r="O57" i="28"/>
  <c r="O121" i="28"/>
  <c r="O185" i="28"/>
  <c r="O178" i="28"/>
  <c r="O195" i="28"/>
  <c r="O30" i="28"/>
  <c r="O162" i="28"/>
  <c r="O91" i="28"/>
  <c r="O187" i="28"/>
  <c r="O66" i="28"/>
  <c r="O190" i="28"/>
  <c r="O119" i="28"/>
  <c r="O77" i="28"/>
  <c r="O141" i="28"/>
  <c r="O205" i="28"/>
  <c r="O11" i="28"/>
  <c r="O9" i="28"/>
  <c r="O70" i="28"/>
  <c r="O202" i="28"/>
  <c r="O131" i="28"/>
  <c r="O207" i="28"/>
  <c r="O102" i="28"/>
  <c r="O31" i="28"/>
  <c r="O17" i="28"/>
  <c r="O97" i="28"/>
  <c r="O20" i="28"/>
  <c r="O116" i="28"/>
  <c r="O16" i="28"/>
  <c r="O200" i="28"/>
  <c r="K75" i="36"/>
  <c r="K76" i="36"/>
  <c r="K77" i="36"/>
  <c r="K68" i="36"/>
  <c r="K65" i="36"/>
  <c r="K48" i="36"/>
  <c r="K12" i="36"/>
  <c r="K50" i="36"/>
  <c r="K33" i="36"/>
  <c r="K36" i="36"/>
  <c r="K17" i="36"/>
  <c r="K49" i="36"/>
  <c r="K16" i="36"/>
  <c r="K10" i="36"/>
  <c r="K23" i="36"/>
  <c r="K78" i="36"/>
  <c r="K37" i="36"/>
  <c r="K69" i="36"/>
  <c r="K56" i="36"/>
  <c r="K74" i="36"/>
  <c r="K44" i="36"/>
  <c r="K21" i="36"/>
  <c r="K53" i="36"/>
  <c r="K24" i="36"/>
  <c r="K18" i="36"/>
  <c r="K41" i="35"/>
  <c r="K17" i="35"/>
  <c r="K86" i="35"/>
  <c r="K89" i="35"/>
  <c r="K15" i="35"/>
  <c r="K38" i="36"/>
  <c r="K51" i="36"/>
  <c r="K22" i="35"/>
  <c r="K92" i="35"/>
  <c r="K47" i="35"/>
  <c r="K48" i="35"/>
  <c r="K37" i="35"/>
  <c r="K54" i="35"/>
  <c r="K28" i="35"/>
  <c r="K42" i="35"/>
  <c r="K100" i="35"/>
  <c r="K101" i="35"/>
  <c r="K68" i="35"/>
  <c r="K27" i="35"/>
  <c r="K60" i="35"/>
  <c r="K10" i="35"/>
  <c r="K79" i="35"/>
  <c r="K21" i="35"/>
  <c r="K46" i="35"/>
  <c r="K20" i="36"/>
  <c r="K52" i="36"/>
  <c r="K9" i="36"/>
  <c r="K25" i="36"/>
  <c r="K41" i="36"/>
  <c r="K57" i="36"/>
  <c r="K73" i="36"/>
  <c r="K32" i="36"/>
  <c r="K64" i="36"/>
  <c r="K22" i="36"/>
  <c r="K54" i="36"/>
  <c r="K31" i="36"/>
  <c r="K67" i="36"/>
  <c r="K28" i="36"/>
  <c r="K60" i="36"/>
  <c r="K13" i="36"/>
  <c r="K29" i="36"/>
  <c r="K45" i="36"/>
  <c r="K61" i="36"/>
  <c r="K8" i="36"/>
  <c r="K40" i="36"/>
  <c r="K72" i="36"/>
  <c r="K34" i="36"/>
  <c r="K70" i="36"/>
  <c r="K47" i="36"/>
  <c r="K80" i="35"/>
  <c r="K73" i="35"/>
  <c r="K36" i="35"/>
  <c r="K34" i="35"/>
  <c r="K74" i="35"/>
  <c r="K16" i="35"/>
  <c r="K99" i="35"/>
  <c r="K14" i="35"/>
  <c r="K83" i="35"/>
  <c r="K55" i="35"/>
  <c r="K102" i="35"/>
  <c r="K58" i="34"/>
  <c r="K70" i="34"/>
  <c r="K73" i="34"/>
  <c r="K72" i="34"/>
  <c r="K74" i="34"/>
  <c r="K71" i="34"/>
  <c r="K15" i="34"/>
  <c r="K50" i="34"/>
  <c r="K24" i="34"/>
  <c r="K49" i="34"/>
  <c r="K55" i="34"/>
  <c r="K65" i="34"/>
  <c r="K66" i="34"/>
  <c r="K29" i="35"/>
  <c r="K69" i="35"/>
  <c r="K38" i="35"/>
  <c r="K11" i="35"/>
  <c r="K75" i="35"/>
  <c r="K44" i="35"/>
  <c r="K97" i="35"/>
  <c r="K25" i="35"/>
  <c r="K58" i="35"/>
  <c r="K31" i="35"/>
  <c r="K95" i="35"/>
  <c r="K64" i="35"/>
  <c r="K67" i="35"/>
  <c r="K81" i="35"/>
  <c r="K9" i="35"/>
  <c r="K62" i="35"/>
  <c r="K51" i="35"/>
  <c r="K84" i="35"/>
  <c r="K57" i="35"/>
  <c r="K50" i="35"/>
  <c r="K24" i="35"/>
  <c r="K98" i="35"/>
  <c r="K65" i="35"/>
  <c r="K85" i="35"/>
  <c r="K66" i="35"/>
  <c r="K88" i="35"/>
  <c r="K87" i="35"/>
  <c r="K56" i="34"/>
  <c r="K33" i="34"/>
  <c r="K34" i="34"/>
  <c r="K49" i="35"/>
  <c r="K33" i="35"/>
  <c r="K53" i="35"/>
  <c r="K70" i="35"/>
  <c r="K43" i="35"/>
  <c r="K12" i="35"/>
  <c r="K76" i="35"/>
  <c r="K45" i="35"/>
  <c r="K26" i="35"/>
  <c r="K90" i="35"/>
  <c r="K63" i="35"/>
  <c r="K32" i="35"/>
  <c r="K96" i="35"/>
  <c r="K52" i="35"/>
  <c r="K13" i="35"/>
  <c r="K30" i="35"/>
  <c r="K94" i="35"/>
  <c r="K20" i="35"/>
  <c r="K77" i="35"/>
  <c r="K18" i="35"/>
  <c r="K82" i="35"/>
  <c r="K23" i="35"/>
  <c r="K8" i="34"/>
  <c r="K31" i="34"/>
  <c r="K59" i="34"/>
  <c r="K20" i="34"/>
  <c r="K36" i="34"/>
  <c r="K52" i="34"/>
  <c r="K68" i="34"/>
  <c r="K47" i="34"/>
  <c r="K13" i="34"/>
  <c r="K29" i="34"/>
  <c r="K45" i="34"/>
  <c r="K61" i="34"/>
  <c r="K14" i="34"/>
  <c r="K30" i="34"/>
  <c r="K46" i="34"/>
  <c r="K62" i="34"/>
  <c r="K72" i="35"/>
  <c r="K19" i="34"/>
  <c r="K43" i="34"/>
  <c r="K12" i="34"/>
  <c r="K28" i="34"/>
  <c r="K44" i="34"/>
  <c r="K60" i="34"/>
  <c r="K27" i="34"/>
  <c r="K63" i="34"/>
  <c r="K21" i="34"/>
  <c r="K37" i="34"/>
  <c r="K53" i="34"/>
  <c r="K69" i="34"/>
  <c r="K22" i="34"/>
  <c r="K38" i="34"/>
  <c r="K54" i="34"/>
  <c r="K75" i="34"/>
  <c r="K8" i="35"/>
  <c r="K23" i="34"/>
  <c r="K51" i="34"/>
  <c r="K16" i="34"/>
  <c r="K32" i="34"/>
  <c r="K48" i="34"/>
  <c r="K64" i="34"/>
  <c r="K35" i="34"/>
  <c r="K9" i="34"/>
  <c r="K25" i="34"/>
  <c r="K41" i="34"/>
  <c r="K57" i="34"/>
  <c r="K10" i="34"/>
  <c r="K26" i="34"/>
  <c r="K42" i="34"/>
  <c r="K39" i="35"/>
  <c r="K40" i="35"/>
  <c r="K71" i="35"/>
  <c r="K56" i="35"/>
  <c r="K26" i="36"/>
  <c r="K42" i="36"/>
  <c r="K58" i="36"/>
  <c r="K15" i="36"/>
  <c r="K35" i="36"/>
  <c r="K55" i="36"/>
  <c r="K14" i="36"/>
  <c r="K30" i="36"/>
  <c r="K46" i="36"/>
  <c r="K66" i="36"/>
  <c r="K19" i="36"/>
  <c r="K39" i="36"/>
  <c r="K63" i="36"/>
  <c r="K71" i="36"/>
  <c r="K62" i="36"/>
  <c r="K11" i="36"/>
  <c r="K27" i="36"/>
  <c r="K43" i="36"/>
  <c r="K59" i="36"/>
  <c r="AE153" i="33"/>
  <c r="O129" i="28"/>
  <c r="O193" i="28"/>
  <c r="O44" i="28"/>
  <c r="O92" i="28"/>
  <c r="O140" i="28"/>
  <c r="O196" i="28"/>
  <c r="O60" i="28"/>
  <c r="O124" i="28"/>
  <c r="O120" i="28"/>
  <c r="O145" i="28"/>
  <c r="O12" i="28"/>
  <c r="O52" i="28"/>
  <c r="O108" i="28"/>
  <c r="O152" i="28"/>
  <c r="N15" i="2"/>
  <c r="O72" i="28"/>
  <c r="O164" i="28"/>
  <c r="O184" i="28"/>
  <c r="O136" i="28"/>
  <c r="O24" i="28"/>
  <c r="O76" i="28"/>
  <c r="O132" i="28"/>
  <c r="O142" i="28"/>
  <c r="O36" i="28"/>
  <c r="O88" i="28"/>
  <c r="O156" i="28"/>
  <c r="O181" i="28"/>
  <c r="O180" i="28"/>
  <c r="O48" i="28"/>
  <c r="O104" i="28"/>
  <c r="O176" i="28"/>
  <c r="O69" i="28"/>
  <c r="O160" i="28"/>
  <c r="O211" i="28"/>
  <c r="O40" i="28"/>
  <c r="O96" i="28"/>
  <c r="O148" i="28"/>
  <c r="O8" i="28"/>
  <c r="O56" i="28"/>
  <c r="O100" i="28"/>
  <c r="O144" i="28"/>
  <c r="O29" i="28"/>
  <c r="O149" i="28"/>
  <c r="O192" i="28"/>
  <c r="O101" i="28"/>
  <c r="O71" i="28"/>
  <c r="O135" i="28"/>
  <c r="O133" i="28"/>
  <c r="O208" i="28"/>
  <c r="O168" i="28"/>
  <c r="O204" i="28"/>
  <c r="O165" i="28"/>
  <c r="O53" i="28"/>
  <c r="O174" i="28"/>
  <c r="O197" i="28"/>
  <c r="O210" i="28"/>
  <c r="O39" i="28"/>
  <c r="O85" i="28"/>
  <c r="O117" i="28"/>
  <c r="O103" i="28"/>
  <c r="O206" i="28"/>
  <c r="O209" i="28"/>
  <c r="K77" i="34" l="1"/>
  <c r="AL75" i="36"/>
  <c r="AL71" i="36"/>
  <c r="AL67" i="36"/>
  <c r="AL65" i="36"/>
  <c r="AL63" i="36"/>
  <c r="AL61" i="36"/>
  <c r="AL57" i="36"/>
  <c r="AL53" i="36"/>
  <c r="AL51" i="36"/>
  <c r="AL49" i="36"/>
  <c r="AL47" i="36"/>
  <c r="AL45" i="36"/>
  <c r="AL43" i="36"/>
  <c r="AL39" i="36"/>
  <c r="AL35" i="36"/>
  <c r="AL33" i="36"/>
  <c r="AL31" i="36"/>
  <c r="AL29" i="36"/>
  <c r="AL25" i="36"/>
  <c r="AL21" i="36"/>
  <c r="AL19" i="36"/>
  <c r="AL17" i="36"/>
  <c r="AL15" i="36"/>
  <c r="AL13" i="36"/>
  <c r="AL11" i="36"/>
  <c r="AL9" i="36"/>
  <c r="AH75" i="36"/>
  <c r="AH73" i="36"/>
  <c r="AH71" i="36"/>
  <c r="AH67" i="36"/>
  <c r="AH65" i="36"/>
  <c r="AH63" i="36"/>
  <c r="AH59" i="36"/>
  <c r="AH57" i="36"/>
  <c r="AH55" i="36"/>
  <c r="AH51" i="36"/>
  <c r="AH49" i="36"/>
  <c r="AH47" i="36"/>
  <c r="AH43" i="36"/>
  <c r="AH41" i="36"/>
  <c r="AH39" i="36"/>
  <c r="AH35" i="36"/>
  <c r="AH33" i="36"/>
  <c r="AH31" i="36"/>
  <c r="AH27" i="36"/>
  <c r="AH25" i="36"/>
  <c r="AH23" i="36"/>
  <c r="AH19" i="36"/>
  <c r="AH17" i="36"/>
  <c r="AH15" i="36"/>
  <c r="AH12" i="36"/>
  <c r="AH11" i="36"/>
  <c r="AH9" i="36"/>
  <c r="Z75" i="36"/>
  <c r="Z73" i="36"/>
  <c r="Z71" i="36"/>
  <c r="Z69" i="36"/>
  <c r="Z67" i="36"/>
  <c r="Z65" i="36"/>
  <c r="Z63" i="36"/>
  <c r="Z61" i="36"/>
  <c r="Z59" i="36"/>
  <c r="Z57" i="36"/>
  <c r="Z55" i="36"/>
  <c r="Z53" i="36"/>
  <c r="Z51" i="36"/>
  <c r="Z49" i="36"/>
  <c r="Z47" i="36"/>
  <c r="Z45" i="36"/>
  <c r="Z43" i="36"/>
  <c r="Z41" i="36"/>
  <c r="Z39" i="36"/>
  <c r="Z37" i="36"/>
  <c r="Z35" i="36"/>
  <c r="Z33" i="36"/>
  <c r="Z31" i="36"/>
  <c r="Z29" i="36"/>
  <c r="Z27" i="36"/>
  <c r="Z25" i="36"/>
  <c r="Z23" i="36"/>
  <c r="Z21" i="36"/>
  <c r="Z19" i="36"/>
  <c r="Z17" i="36"/>
  <c r="Z15" i="36"/>
  <c r="Z13" i="36"/>
  <c r="Z11" i="36"/>
  <c r="Z9" i="36"/>
  <c r="F9" i="36"/>
  <c r="N9" i="36"/>
  <c r="V9" i="36"/>
  <c r="R9" i="36"/>
  <c r="AD9" i="36"/>
  <c r="F10" i="36"/>
  <c r="N10" i="36"/>
  <c r="V10" i="36"/>
  <c r="R10" i="36"/>
  <c r="Z10" i="36"/>
  <c r="AD10" i="36"/>
  <c r="AH10" i="36"/>
  <c r="AL10" i="36"/>
  <c r="F11" i="36"/>
  <c r="N11" i="36"/>
  <c r="V11" i="36"/>
  <c r="R11" i="36"/>
  <c r="AD11" i="36"/>
  <c r="F12" i="36"/>
  <c r="N12" i="36"/>
  <c r="V12" i="36"/>
  <c r="R12" i="36"/>
  <c r="Z12" i="36"/>
  <c r="AD12" i="36"/>
  <c r="AL12" i="36"/>
  <c r="F13" i="36"/>
  <c r="N13" i="36"/>
  <c r="V13" i="36"/>
  <c r="R13" i="36"/>
  <c r="AD13" i="36"/>
  <c r="AH13" i="36"/>
  <c r="F14" i="36"/>
  <c r="N14" i="36"/>
  <c r="V14" i="36"/>
  <c r="R14" i="36"/>
  <c r="Z14" i="36"/>
  <c r="AD14" i="36"/>
  <c r="AH14" i="36"/>
  <c r="AL14" i="36"/>
  <c r="F15" i="36"/>
  <c r="N15" i="36"/>
  <c r="V15" i="36"/>
  <c r="R15" i="36"/>
  <c r="AD15" i="36"/>
  <c r="F16" i="36"/>
  <c r="N16" i="36"/>
  <c r="V16" i="36"/>
  <c r="R16" i="36"/>
  <c r="Z16" i="36"/>
  <c r="AD16" i="36"/>
  <c r="AH16" i="36"/>
  <c r="AL16" i="36"/>
  <c r="F17" i="36"/>
  <c r="N17" i="36"/>
  <c r="V17" i="36"/>
  <c r="R17" i="36"/>
  <c r="AD17" i="36"/>
  <c r="F18" i="36"/>
  <c r="N18" i="36"/>
  <c r="V18" i="36"/>
  <c r="R18" i="36"/>
  <c r="Z18" i="36"/>
  <c r="AD18" i="36"/>
  <c r="AH18" i="36"/>
  <c r="AL18" i="36"/>
  <c r="F19" i="36"/>
  <c r="N19" i="36"/>
  <c r="V19" i="36"/>
  <c r="R19" i="36"/>
  <c r="AD19" i="36"/>
  <c r="F20" i="36"/>
  <c r="N20" i="36"/>
  <c r="V20" i="36"/>
  <c r="R20" i="36"/>
  <c r="Z20" i="36"/>
  <c r="AD20" i="36"/>
  <c r="AH20" i="36"/>
  <c r="AL20" i="36"/>
  <c r="F21" i="36"/>
  <c r="N21" i="36"/>
  <c r="V21" i="36"/>
  <c r="R21" i="36"/>
  <c r="AD21" i="36"/>
  <c r="AH21" i="36"/>
  <c r="F22" i="36"/>
  <c r="N22" i="36"/>
  <c r="V22" i="36"/>
  <c r="R22" i="36"/>
  <c r="Z22" i="36"/>
  <c r="AD22" i="36"/>
  <c r="AH22" i="36"/>
  <c r="AL22" i="36"/>
  <c r="F23" i="36"/>
  <c r="N23" i="36"/>
  <c r="V23" i="36"/>
  <c r="R23" i="36"/>
  <c r="AD23" i="36"/>
  <c r="AL23" i="36"/>
  <c r="F24" i="36"/>
  <c r="N24" i="36"/>
  <c r="V24" i="36"/>
  <c r="R24" i="36"/>
  <c r="Z24" i="36"/>
  <c r="AD24" i="36"/>
  <c r="AH24" i="36"/>
  <c r="AL24" i="36"/>
  <c r="F25" i="36"/>
  <c r="N25" i="36"/>
  <c r="V25" i="36"/>
  <c r="R25" i="36"/>
  <c r="AD25" i="36"/>
  <c r="F26" i="36"/>
  <c r="N26" i="36"/>
  <c r="V26" i="36"/>
  <c r="R26" i="36"/>
  <c r="Z26" i="36"/>
  <c r="AD26" i="36"/>
  <c r="AH26" i="36"/>
  <c r="AL26" i="36"/>
  <c r="F27" i="36"/>
  <c r="N27" i="36"/>
  <c r="V27" i="36"/>
  <c r="R27" i="36"/>
  <c r="AD27" i="36"/>
  <c r="AL27" i="36"/>
  <c r="F28" i="36"/>
  <c r="N28" i="36"/>
  <c r="V28" i="36"/>
  <c r="R28" i="36"/>
  <c r="Z28" i="36"/>
  <c r="AD28" i="36"/>
  <c r="AH28" i="36"/>
  <c r="AL28" i="36"/>
  <c r="F29" i="36"/>
  <c r="N29" i="36"/>
  <c r="V29" i="36"/>
  <c r="R29" i="36"/>
  <c r="AD29" i="36"/>
  <c r="AH29" i="36"/>
  <c r="F30" i="36"/>
  <c r="N30" i="36"/>
  <c r="V30" i="36"/>
  <c r="R30" i="36"/>
  <c r="Z30" i="36"/>
  <c r="AD30" i="36"/>
  <c r="AH30" i="36"/>
  <c r="AL30" i="36"/>
  <c r="F31" i="36"/>
  <c r="N31" i="36"/>
  <c r="V31" i="36"/>
  <c r="R31" i="36"/>
  <c r="AD31" i="36"/>
  <c r="F32" i="36"/>
  <c r="N32" i="36"/>
  <c r="V32" i="36"/>
  <c r="R32" i="36"/>
  <c r="Z32" i="36"/>
  <c r="AD32" i="36"/>
  <c r="AH32" i="36"/>
  <c r="AL32" i="36"/>
  <c r="F33" i="36"/>
  <c r="N33" i="36"/>
  <c r="V33" i="36"/>
  <c r="R33" i="36"/>
  <c r="AD33" i="36"/>
  <c r="F34" i="36"/>
  <c r="N34" i="36"/>
  <c r="V34" i="36"/>
  <c r="R34" i="36"/>
  <c r="Z34" i="36"/>
  <c r="AD34" i="36"/>
  <c r="AH34" i="36"/>
  <c r="AL34" i="36"/>
  <c r="F35" i="36"/>
  <c r="N35" i="36"/>
  <c r="V35" i="36"/>
  <c r="R35" i="36"/>
  <c r="AD35" i="36"/>
  <c r="F36" i="36"/>
  <c r="N36" i="36"/>
  <c r="V36" i="36"/>
  <c r="R36" i="36"/>
  <c r="Z36" i="36"/>
  <c r="AD36" i="36"/>
  <c r="AH36" i="36"/>
  <c r="AL36" i="36"/>
  <c r="F37" i="36"/>
  <c r="N37" i="36"/>
  <c r="V37" i="36"/>
  <c r="R37" i="36"/>
  <c r="AD37" i="36"/>
  <c r="AH37" i="36"/>
  <c r="AL37" i="36"/>
  <c r="F38" i="36"/>
  <c r="N38" i="36"/>
  <c r="V38" i="36"/>
  <c r="R38" i="36"/>
  <c r="Z38" i="36"/>
  <c r="AD38" i="36"/>
  <c r="AH38" i="36"/>
  <c r="AL38" i="36"/>
  <c r="F39" i="36"/>
  <c r="N39" i="36"/>
  <c r="V39" i="36"/>
  <c r="R39" i="36"/>
  <c r="AD39" i="36"/>
  <c r="F40" i="36"/>
  <c r="N40" i="36"/>
  <c r="V40" i="36"/>
  <c r="R40" i="36"/>
  <c r="Z40" i="36"/>
  <c r="AD40" i="36"/>
  <c r="AH40" i="36"/>
  <c r="AL40" i="36"/>
  <c r="F41" i="36"/>
  <c r="N41" i="36"/>
  <c r="V41" i="36"/>
  <c r="R41" i="36"/>
  <c r="AD41" i="36"/>
  <c r="AL41" i="36"/>
  <c r="F42" i="36"/>
  <c r="N42" i="36"/>
  <c r="V42" i="36"/>
  <c r="R42" i="36"/>
  <c r="Z42" i="36"/>
  <c r="AD42" i="36"/>
  <c r="AH42" i="36"/>
  <c r="AL42" i="36"/>
  <c r="F43" i="36"/>
  <c r="N43" i="36"/>
  <c r="V43" i="36"/>
  <c r="R43" i="36"/>
  <c r="AD43" i="36"/>
  <c r="F44" i="36"/>
  <c r="N44" i="36"/>
  <c r="V44" i="36"/>
  <c r="R44" i="36"/>
  <c r="Z44" i="36"/>
  <c r="AD44" i="36"/>
  <c r="AH44" i="36"/>
  <c r="AL44" i="36"/>
  <c r="F45" i="36"/>
  <c r="N45" i="36"/>
  <c r="V45" i="36"/>
  <c r="R45" i="36"/>
  <c r="AD45" i="36"/>
  <c r="AH45" i="36"/>
  <c r="F46" i="36"/>
  <c r="N46" i="36"/>
  <c r="V46" i="36"/>
  <c r="R46" i="36"/>
  <c r="Z46" i="36"/>
  <c r="AD46" i="36"/>
  <c r="AH46" i="36"/>
  <c r="AL46" i="36"/>
  <c r="F47" i="36"/>
  <c r="N47" i="36"/>
  <c r="V47" i="36"/>
  <c r="R47" i="36"/>
  <c r="AD47" i="36"/>
  <c r="F48" i="36"/>
  <c r="N48" i="36"/>
  <c r="V48" i="36"/>
  <c r="R48" i="36"/>
  <c r="Z48" i="36"/>
  <c r="AD48" i="36"/>
  <c r="AH48" i="36"/>
  <c r="AL48" i="36"/>
  <c r="F49" i="36"/>
  <c r="N49" i="36"/>
  <c r="V49" i="36"/>
  <c r="R49" i="36"/>
  <c r="AD49" i="36"/>
  <c r="F50" i="36"/>
  <c r="N50" i="36"/>
  <c r="V50" i="36"/>
  <c r="R50" i="36"/>
  <c r="Z50" i="36"/>
  <c r="AD50" i="36"/>
  <c r="AH50" i="36"/>
  <c r="AL50" i="36"/>
  <c r="F51" i="36"/>
  <c r="N51" i="36"/>
  <c r="V51" i="36"/>
  <c r="R51" i="36"/>
  <c r="AD51" i="36"/>
  <c r="F52" i="36"/>
  <c r="N52" i="36"/>
  <c r="V52" i="36"/>
  <c r="R52" i="36"/>
  <c r="Z52" i="36"/>
  <c r="AD52" i="36"/>
  <c r="AH52" i="36"/>
  <c r="AL52" i="36"/>
  <c r="F53" i="36"/>
  <c r="N53" i="36"/>
  <c r="V53" i="36"/>
  <c r="R53" i="36"/>
  <c r="AD53" i="36"/>
  <c r="AH53" i="36"/>
  <c r="F54" i="36"/>
  <c r="N54" i="36"/>
  <c r="V54" i="36"/>
  <c r="R54" i="36"/>
  <c r="Z54" i="36"/>
  <c r="AD54" i="36"/>
  <c r="AH54" i="36"/>
  <c r="AL54" i="36"/>
  <c r="F55" i="36"/>
  <c r="N55" i="36"/>
  <c r="V55" i="36"/>
  <c r="R55" i="36"/>
  <c r="AD55" i="36"/>
  <c r="AL55" i="36"/>
  <c r="F56" i="36"/>
  <c r="N56" i="36"/>
  <c r="V56" i="36"/>
  <c r="R56" i="36"/>
  <c r="Z56" i="36"/>
  <c r="AD56" i="36"/>
  <c r="AH56" i="36"/>
  <c r="AL56" i="36"/>
  <c r="F57" i="36"/>
  <c r="N57" i="36"/>
  <c r="V57" i="36"/>
  <c r="R57" i="36"/>
  <c r="AD57" i="36"/>
  <c r="F58" i="36"/>
  <c r="N58" i="36"/>
  <c r="V58" i="36"/>
  <c r="R58" i="36"/>
  <c r="Z58" i="36"/>
  <c r="AD58" i="36"/>
  <c r="AH58" i="36"/>
  <c r="AL58" i="36"/>
  <c r="F59" i="36"/>
  <c r="N59" i="36"/>
  <c r="V59" i="36"/>
  <c r="R59" i="36"/>
  <c r="AD59" i="36"/>
  <c r="AL59" i="36"/>
  <c r="F60" i="36"/>
  <c r="N60" i="36"/>
  <c r="V60" i="36"/>
  <c r="R60" i="36"/>
  <c r="Z60" i="36"/>
  <c r="AD60" i="36"/>
  <c r="AH60" i="36"/>
  <c r="AL60" i="36"/>
  <c r="F61" i="36"/>
  <c r="N61" i="36"/>
  <c r="V61" i="36"/>
  <c r="R61" i="36"/>
  <c r="AD61" i="36"/>
  <c r="AH61" i="36"/>
  <c r="F62" i="36"/>
  <c r="N62" i="36"/>
  <c r="V62" i="36"/>
  <c r="R62" i="36"/>
  <c r="Z62" i="36"/>
  <c r="AD62" i="36"/>
  <c r="AH62" i="36"/>
  <c r="AL62" i="36"/>
  <c r="F63" i="36"/>
  <c r="N63" i="36"/>
  <c r="V63" i="36"/>
  <c r="R63" i="36"/>
  <c r="AD63" i="36"/>
  <c r="F64" i="36"/>
  <c r="N64" i="36"/>
  <c r="V64" i="36"/>
  <c r="R64" i="36"/>
  <c r="Z64" i="36"/>
  <c r="AD64" i="36"/>
  <c r="AH64" i="36"/>
  <c r="AL64" i="36"/>
  <c r="F65" i="36"/>
  <c r="N65" i="36"/>
  <c r="V65" i="36"/>
  <c r="R65" i="36"/>
  <c r="AD65" i="36"/>
  <c r="F66" i="36"/>
  <c r="N66" i="36"/>
  <c r="V66" i="36"/>
  <c r="R66" i="36"/>
  <c r="Z66" i="36"/>
  <c r="AD66" i="36"/>
  <c r="AH66" i="36"/>
  <c r="AL66" i="36"/>
  <c r="F67" i="36"/>
  <c r="N67" i="36"/>
  <c r="V67" i="36"/>
  <c r="R67" i="36"/>
  <c r="AD67" i="36"/>
  <c r="F68" i="36"/>
  <c r="N68" i="36"/>
  <c r="V68" i="36"/>
  <c r="R68" i="36"/>
  <c r="Z68" i="36"/>
  <c r="AD68" i="36"/>
  <c r="AH68" i="36"/>
  <c r="AL68" i="36"/>
  <c r="F69" i="36"/>
  <c r="N69" i="36"/>
  <c r="V69" i="36"/>
  <c r="R69" i="36"/>
  <c r="AD69" i="36"/>
  <c r="AH69" i="36"/>
  <c r="AL69" i="36"/>
  <c r="F70" i="36"/>
  <c r="N70" i="36"/>
  <c r="V70" i="36"/>
  <c r="R70" i="36"/>
  <c r="Z70" i="36"/>
  <c r="AD70" i="36"/>
  <c r="AH70" i="36"/>
  <c r="AL70" i="36"/>
  <c r="F71" i="36"/>
  <c r="N71" i="36"/>
  <c r="V71" i="36"/>
  <c r="R71" i="36"/>
  <c r="AD71" i="36"/>
  <c r="F72" i="36"/>
  <c r="N72" i="36"/>
  <c r="V72" i="36"/>
  <c r="R72" i="36"/>
  <c r="Z72" i="36"/>
  <c r="AD72" i="36"/>
  <c r="AH72" i="36"/>
  <c r="AL72" i="36"/>
  <c r="F73" i="36"/>
  <c r="N73" i="36"/>
  <c r="V73" i="36"/>
  <c r="R73" i="36"/>
  <c r="AD73" i="36"/>
  <c r="AL73" i="36"/>
  <c r="F74" i="36"/>
  <c r="N74" i="36"/>
  <c r="V74" i="36"/>
  <c r="R74" i="36"/>
  <c r="Z74" i="36"/>
  <c r="AD74" i="36"/>
  <c r="AH74" i="36"/>
  <c r="AL74" i="36"/>
  <c r="F75" i="36"/>
  <c r="N75" i="36"/>
  <c r="V75" i="36"/>
  <c r="R75" i="36"/>
  <c r="AD75" i="36"/>
  <c r="F78" i="36"/>
  <c r="N78" i="36"/>
  <c r="V78" i="36"/>
  <c r="R78" i="36"/>
  <c r="Z78" i="36"/>
  <c r="AD78" i="36"/>
  <c r="AH78" i="36"/>
  <c r="AL78" i="36"/>
  <c r="R207" i="28" l="1"/>
  <c r="R205" i="28"/>
  <c r="R203" i="28"/>
  <c r="R201" i="28"/>
  <c r="R199" i="28"/>
  <c r="R197" i="28"/>
  <c r="R195" i="28"/>
  <c r="R193" i="28"/>
  <c r="R191" i="28"/>
  <c r="R189" i="28"/>
  <c r="R187" i="28"/>
  <c r="R185" i="28"/>
  <c r="R183" i="28"/>
  <c r="R181" i="28"/>
  <c r="R179" i="28"/>
  <c r="R177" i="28"/>
  <c r="R175" i="28"/>
  <c r="R173" i="28"/>
  <c r="R171" i="28"/>
  <c r="R169" i="28"/>
  <c r="R167" i="28"/>
  <c r="R165" i="28"/>
  <c r="R163" i="28"/>
  <c r="V211" i="28"/>
  <c r="V205" i="28"/>
  <c r="V203" i="28"/>
  <c r="V200" i="28"/>
  <c r="V198" i="28"/>
  <c r="V190" i="28"/>
  <c r="V188" i="28"/>
  <c r="V186" i="28"/>
  <c r="V180" i="28"/>
  <c r="V178" i="28"/>
  <c r="V176" i="28"/>
  <c r="V174" i="28"/>
  <c r="V172" i="28"/>
  <c r="V168" i="28"/>
  <c r="V166" i="28"/>
  <c r="V164" i="28"/>
  <c r="J211" i="28"/>
  <c r="J207" i="28"/>
  <c r="J206" i="28"/>
  <c r="J204" i="28"/>
  <c r="J203" i="28"/>
  <c r="J202" i="28"/>
  <c r="J201" i="28"/>
  <c r="J200" i="28"/>
  <c r="J199" i="28"/>
  <c r="J198" i="28"/>
  <c r="J197" i="28"/>
  <c r="J196" i="28"/>
  <c r="J195" i="28"/>
  <c r="J194" i="28"/>
  <c r="J192" i="28"/>
  <c r="J191" i="28"/>
  <c r="J190" i="28"/>
  <c r="J188" i="28"/>
  <c r="J187" i="28"/>
  <c r="J186" i="28"/>
  <c r="J185" i="28"/>
  <c r="J184" i="28"/>
  <c r="J183" i="28"/>
  <c r="J182" i="28"/>
  <c r="J181" i="28"/>
  <c r="J180" i="28"/>
  <c r="J179" i="28"/>
  <c r="J178" i="28"/>
  <c r="J176" i="28"/>
  <c r="J175" i="28"/>
  <c r="J174" i="28"/>
  <c r="J172" i="28"/>
  <c r="J171" i="28"/>
  <c r="J170" i="28"/>
  <c r="J169" i="28"/>
  <c r="J168" i="28"/>
  <c r="J167" i="28"/>
  <c r="J166" i="28"/>
  <c r="J165" i="28"/>
  <c r="J164" i="28"/>
  <c r="J163" i="28"/>
  <c r="J162" i="28"/>
  <c r="F206" i="28"/>
  <c r="F202" i="28"/>
  <c r="F198" i="28"/>
  <c r="F194" i="28"/>
  <c r="F190" i="28"/>
  <c r="F186" i="28"/>
  <c r="F182" i="28"/>
  <c r="F178" i="28"/>
  <c r="F174" i="28"/>
  <c r="F170" i="28"/>
  <c r="F166" i="28"/>
  <c r="F162" i="28"/>
  <c r="F207" i="28"/>
  <c r="F205" i="28"/>
  <c r="F203" i="28"/>
  <c r="F201" i="28"/>
  <c r="F199" i="28"/>
  <c r="F197" i="28"/>
  <c r="F195" i="28"/>
  <c r="F193" i="28"/>
  <c r="F191" i="28"/>
  <c r="F189" i="28"/>
  <c r="F187" i="28"/>
  <c r="F185" i="28"/>
  <c r="F183" i="28"/>
  <c r="F181" i="28"/>
  <c r="F179" i="28"/>
  <c r="F177" i="28"/>
  <c r="F175" i="28"/>
  <c r="F173" i="28"/>
  <c r="F171" i="28"/>
  <c r="F169" i="28"/>
  <c r="F167" i="28"/>
  <c r="F165" i="28"/>
  <c r="F163" i="28"/>
  <c r="AL211" i="28"/>
  <c r="AH211" i="28"/>
  <c r="AD211" i="28"/>
  <c r="Z211" i="28"/>
  <c r="R211" i="28"/>
  <c r="AL207" i="28"/>
  <c r="AH207" i="28"/>
  <c r="AD207" i="28"/>
  <c r="Z207" i="28"/>
  <c r="AL206" i="28"/>
  <c r="AH206" i="28"/>
  <c r="AD206" i="28"/>
  <c r="Z206" i="28"/>
  <c r="R206" i="28"/>
  <c r="V206" i="28"/>
  <c r="AL205" i="28"/>
  <c r="AH205" i="28"/>
  <c r="AD205" i="28"/>
  <c r="Z205" i="28"/>
  <c r="J205" i="28"/>
  <c r="AL204" i="28"/>
  <c r="AH204" i="28"/>
  <c r="AD204" i="28"/>
  <c r="Z204" i="28"/>
  <c r="R204" i="28"/>
  <c r="V204" i="28"/>
  <c r="AL203" i="28"/>
  <c r="AH203" i="28"/>
  <c r="AD203" i="28"/>
  <c r="Z203" i="28"/>
  <c r="AL202" i="28"/>
  <c r="AH202" i="28"/>
  <c r="AD202" i="28"/>
  <c r="Z202" i="28"/>
  <c r="R202" i="28"/>
  <c r="V202" i="28"/>
  <c r="AL201" i="28"/>
  <c r="AH201" i="28"/>
  <c r="AD201" i="28"/>
  <c r="Z201" i="28"/>
  <c r="AL200" i="28"/>
  <c r="AH200" i="28"/>
  <c r="AD200" i="28"/>
  <c r="Z200" i="28"/>
  <c r="R200" i="28"/>
  <c r="AL199" i="28"/>
  <c r="AH199" i="28"/>
  <c r="AD199" i="28"/>
  <c r="Z199" i="28"/>
  <c r="AL198" i="28"/>
  <c r="AH198" i="28"/>
  <c r="AD198" i="28"/>
  <c r="Z198" i="28"/>
  <c r="R198" i="28"/>
  <c r="AL197" i="28"/>
  <c r="AH197" i="28"/>
  <c r="AD197" i="28"/>
  <c r="Z197" i="28"/>
  <c r="AL196" i="28"/>
  <c r="AH196" i="28"/>
  <c r="AD196" i="28"/>
  <c r="Z196" i="28"/>
  <c r="R196" i="28"/>
  <c r="V196" i="28"/>
  <c r="AL195" i="28"/>
  <c r="AH195" i="28"/>
  <c r="AD195" i="28"/>
  <c r="Z195" i="28"/>
  <c r="AL194" i="28"/>
  <c r="AH194" i="28"/>
  <c r="AD194" i="28"/>
  <c r="Z194" i="28"/>
  <c r="R194" i="28"/>
  <c r="V194" i="28"/>
  <c r="AL193" i="28"/>
  <c r="AH193" i="28"/>
  <c r="AD193" i="28"/>
  <c r="Z193" i="28"/>
  <c r="J193" i="28"/>
  <c r="AL192" i="28"/>
  <c r="AH192" i="28"/>
  <c r="AD192" i="28"/>
  <c r="Z192" i="28"/>
  <c r="R192" i="28"/>
  <c r="V192" i="28"/>
  <c r="AL191" i="28"/>
  <c r="AH191" i="28"/>
  <c r="AD191" i="28"/>
  <c r="Z191" i="28"/>
  <c r="AL190" i="28"/>
  <c r="AH190" i="28"/>
  <c r="AD190" i="28"/>
  <c r="Z190" i="28"/>
  <c r="R190" i="28"/>
  <c r="AL189" i="28"/>
  <c r="AH189" i="28"/>
  <c r="AD189" i="28"/>
  <c r="Z189" i="28"/>
  <c r="J189" i="28"/>
  <c r="AL188" i="28"/>
  <c r="AH188" i="28"/>
  <c r="AD188" i="28"/>
  <c r="Z188" i="28"/>
  <c r="R188" i="28"/>
  <c r="AL187" i="28"/>
  <c r="AH187" i="28"/>
  <c r="AD187" i="28"/>
  <c r="Z187" i="28"/>
  <c r="AL186" i="28"/>
  <c r="AH186" i="28"/>
  <c r="AD186" i="28"/>
  <c r="Z186" i="28"/>
  <c r="R186" i="28"/>
  <c r="AL185" i="28"/>
  <c r="AH185" i="28"/>
  <c r="AD185" i="28"/>
  <c r="Z185" i="28"/>
  <c r="AL184" i="28"/>
  <c r="AH184" i="28"/>
  <c r="AD184" i="28"/>
  <c r="Z184" i="28"/>
  <c r="R184" i="28"/>
  <c r="V184" i="28"/>
  <c r="AL183" i="28"/>
  <c r="AH183" i="28"/>
  <c r="AD183" i="28"/>
  <c r="Z183" i="28"/>
  <c r="AL182" i="28"/>
  <c r="AH182" i="28"/>
  <c r="AD182" i="28"/>
  <c r="Z182" i="28"/>
  <c r="R182" i="28"/>
  <c r="V182" i="28"/>
  <c r="AL181" i="28"/>
  <c r="AH181" i="28"/>
  <c r="AD181" i="28"/>
  <c r="Z181" i="28"/>
  <c r="AL180" i="28"/>
  <c r="AH180" i="28"/>
  <c r="AD180" i="28"/>
  <c r="Z180" i="28"/>
  <c r="R180" i="28"/>
  <c r="AL179" i="28"/>
  <c r="AH179" i="28"/>
  <c r="AD179" i="28"/>
  <c r="Z179" i="28"/>
  <c r="AL178" i="28"/>
  <c r="AH178" i="28"/>
  <c r="AD178" i="28"/>
  <c r="Z178" i="28"/>
  <c r="R178" i="28"/>
  <c r="AL177" i="28"/>
  <c r="AH177" i="28"/>
  <c r="AD177" i="28"/>
  <c r="Z177" i="28"/>
  <c r="J177" i="28"/>
  <c r="AL176" i="28"/>
  <c r="AH176" i="28"/>
  <c r="AD176" i="28"/>
  <c r="Z176" i="28"/>
  <c r="R176" i="28"/>
  <c r="AL175" i="28"/>
  <c r="AH175" i="28"/>
  <c r="AD175" i="28"/>
  <c r="Z175" i="28"/>
  <c r="AL174" i="28"/>
  <c r="AH174" i="28"/>
  <c r="AD174" i="28"/>
  <c r="Z174" i="28"/>
  <c r="R174" i="28"/>
  <c r="AL173" i="28"/>
  <c r="AH173" i="28"/>
  <c r="AD173" i="28"/>
  <c r="Z173" i="28"/>
  <c r="J173" i="28"/>
  <c r="AL172" i="28"/>
  <c r="AH172" i="28"/>
  <c r="AD172" i="28"/>
  <c r="Z172" i="28"/>
  <c r="R172" i="28"/>
  <c r="AL171" i="28"/>
  <c r="AH171" i="28"/>
  <c r="AD171" i="28"/>
  <c r="Z171" i="28"/>
  <c r="AL170" i="28"/>
  <c r="AH170" i="28"/>
  <c r="AD170" i="28"/>
  <c r="Z170" i="28"/>
  <c r="R170" i="28"/>
  <c r="V170" i="28"/>
  <c r="AL169" i="28"/>
  <c r="AH169" i="28"/>
  <c r="AD169" i="28"/>
  <c r="Z169" i="28"/>
  <c r="AL168" i="28"/>
  <c r="AH168" i="28"/>
  <c r="AD168" i="28"/>
  <c r="Z168" i="28"/>
  <c r="R168" i="28"/>
  <c r="AL167" i="28"/>
  <c r="AH167" i="28"/>
  <c r="AD167" i="28"/>
  <c r="Z167" i="28"/>
  <c r="AL166" i="28"/>
  <c r="AH166" i="28"/>
  <c r="AD166" i="28"/>
  <c r="Z166" i="28"/>
  <c r="R166" i="28"/>
  <c r="AL165" i="28"/>
  <c r="AH165" i="28"/>
  <c r="AD165" i="28"/>
  <c r="Z165" i="28"/>
  <c r="AL164" i="28"/>
  <c r="AH164" i="28"/>
  <c r="AD164" i="28"/>
  <c r="Z164" i="28"/>
  <c r="R164" i="28"/>
  <c r="AL163" i="28"/>
  <c r="AH163" i="28"/>
  <c r="AD163" i="28"/>
  <c r="Z163" i="28"/>
  <c r="AL162" i="28"/>
  <c r="AH162" i="28"/>
  <c r="AD162" i="28"/>
  <c r="Z162" i="28"/>
  <c r="R162" i="28"/>
  <c r="V162" i="28"/>
  <c r="V163" i="28" l="1"/>
  <c r="V165" i="28"/>
  <c r="V167" i="28"/>
  <c r="V169" i="28"/>
  <c r="V171" i="28"/>
  <c r="V173" i="28"/>
  <c r="V175" i="28"/>
  <c r="V177" i="28"/>
  <c r="V179" i="28"/>
  <c r="V181" i="28"/>
  <c r="V183" i="28"/>
  <c r="V185" i="28"/>
  <c r="V187" i="28"/>
  <c r="V189" i="28"/>
  <c r="V191" i="28"/>
  <c r="V193" i="28"/>
  <c r="V195" i="28"/>
  <c r="V197" i="28"/>
  <c r="V199" i="28"/>
  <c r="V201" i="28"/>
  <c r="V207" i="28"/>
  <c r="F164" i="28"/>
  <c r="F168" i="28"/>
  <c r="F172" i="28"/>
  <c r="F176" i="28"/>
  <c r="F180" i="28"/>
  <c r="F184" i="28"/>
  <c r="F188" i="28"/>
  <c r="F192" i="28"/>
  <c r="F196" i="28"/>
  <c r="F200" i="28"/>
  <c r="F204" i="28"/>
  <c r="F211" i="28"/>
  <c r="I153" i="33"/>
  <c r="E153" i="33"/>
  <c r="AK80" i="36"/>
  <c r="AK11" i="2" s="1"/>
  <c r="AJ80" i="36"/>
  <c r="AJ11" i="2" s="1"/>
  <c r="AG80" i="36"/>
  <c r="AG11" i="2" s="1"/>
  <c r="AF80" i="36"/>
  <c r="AF11" i="2" s="1"/>
  <c r="AC80" i="36"/>
  <c r="AC11" i="2" s="1"/>
  <c r="AB80" i="36"/>
  <c r="AB11" i="2" s="1"/>
  <c r="Y80" i="36"/>
  <c r="Y11" i="2" s="1"/>
  <c r="X80" i="36"/>
  <c r="X11" i="2" s="1"/>
  <c r="Q80" i="36"/>
  <c r="Q11" i="2" s="1"/>
  <c r="P80" i="36"/>
  <c r="P11" i="2" s="1"/>
  <c r="U80" i="36"/>
  <c r="U11" i="2" s="1"/>
  <c r="T80" i="36"/>
  <c r="T11" i="2" s="1"/>
  <c r="M80" i="36"/>
  <c r="M11" i="2" s="1"/>
  <c r="L80" i="36"/>
  <c r="L11" i="2" s="1"/>
  <c r="E80" i="36"/>
  <c r="E11" i="2" s="1"/>
  <c r="D80" i="36"/>
  <c r="D11" i="2" s="1"/>
  <c r="AL8" i="36"/>
  <c r="AH8" i="36"/>
  <c r="AH80" i="36" s="1"/>
  <c r="AD8" i="36"/>
  <c r="Z8" i="36"/>
  <c r="R8" i="36"/>
  <c r="V8" i="36"/>
  <c r="N8" i="36"/>
  <c r="F8" i="36"/>
  <c r="F80" i="36" s="1"/>
  <c r="AK104" i="35"/>
  <c r="AK10" i="2" s="1"/>
  <c r="AJ104" i="35"/>
  <c r="AJ10" i="2" s="1"/>
  <c r="AG104" i="35"/>
  <c r="AG10" i="2" s="1"/>
  <c r="AF104" i="35"/>
  <c r="AF10" i="2" s="1"/>
  <c r="AC104" i="35"/>
  <c r="AC10" i="2" s="1"/>
  <c r="AB104" i="35"/>
  <c r="AB10" i="2" s="1"/>
  <c r="Y104" i="35"/>
  <c r="Y10" i="2" s="1"/>
  <c r="X104" i="35"/>
  <c r="X10" i="2" s="1"/>
  <c r="Q104" i="35"/>
  <c r="Q10" i="2" s="1"/>
  <c r="P104" i="35"/>
  <c r="P10" i="2" s="1"/>
  <c r="U104" i="35"/>
  <c r="U10" i="2" s="1"/>
  <c r="T104" i="35"/>
  <c r="T10" i="2" s="1"/>
  <c r="M104" i="35"/>
  <c r="M10" i="2" s="1"/>
  <c r="L104" i="35"/>
  <c r="L10" i="2" s="1"/>
  <c r="E104" i="35"/>
  <c r="E10" i="2" s="1"/>
  <c r="D104" i="35"/>
  <c r="D10" i="2" s="1"/>
  <c r="AL102" i="35"/>
  <c r="AH102" i="35"/>
  <c r="AD102" i="35"/>
  <c r="Z102" i="35"/>
  <c r="R102" i="35"/>
  <c r="V102" i="35"/>
  <c r="N102" i="35"/>
  <c r="F102" i="35"/>
  <c r="AL100" i="35"/>
  <c r="AH100" i="35"/>
  <c r="AD100" i="35"/>
  <c r="Z100" i="35"/>
  <c r="R100" i="35"/>
  <c r="V100" i="35"/>
  <c r="N100" i="35"/>
  <c r="F100" i="35"/>
  <c r="AL99" i="35"/>
  <c r="AH99" i="35"/>
  <c r="AD99" i="35"/>
  <c r="Z99" i="35"/>
  <c r="R99" i="35"/>
  <c r="V99" i="35"/>
  <c r="N99" i="35"/>
  <c r="F99" i="35"/>
  <c r="AL98" i="35"/>
  <c r="AH98" i="35"/>
  <c r="AD98" i="35"/>
  <c r="Z98" i="35"/>
  <c r="R98" i="35"/>
  <c r="V98" i="35"/>
  <c r="N98" i="35"/>
  <c r="F98" i="35"/>
  <c r="AL97" i="35"/>
  <c r="AH97" i="35"/>
  <c r="AD97" i="35"/>
  <c r="Z97" i="35"/>
  <c r="R97" i="35"/>
  <c r="V97" i="35"/>
  <c r="N97" i="35"/>
  <c r="F97" i="35"/>
  <c r="AL96" i="35"/>
  <c r="AH96" i="35"/>
  <c r="AD96" i="35"/>
  <c r="Z96" i="35"/>
  <c r="R96" i="35"/>
  <c r="V96" i="35"/>
  <c r="N96" i="35"/>
  <c r="F96" i="35"/>
  <c r="AL95" i="35"/>
  <c r="AH95" i="35"/>
  <c r="AD95" i="35"/>
  <c r="Z95" i="35"/>
  <c r="R95" i="35"/>
  <c r="V95" i="35"/>
  <c r="N95" i="35"/>
  <c r="F95" i="35"/>
  <c r="AL94" i="35"/>
  <c r="AH94" i="35"/>
  <c r="AD94" i="35"/>
  <c r="Z94" i="35"/>
  <c r="R94" i="35"/>
  <c r="V94" i="35"/>
  <c r="N94" i="35"/>
  <c r="F94" i="35"/>
  <c r="AL93" i="35"/>
  <c r="AH93" i="35"/>
  <c r="AD93" i="35"/>
  <c r="Z93" i="35"/>
  <c r="R93" i="35"/>
  <c r="V93" i="35"/>
  <c r="N93" i="35"/>
  <c r="F93" i="35"/>
  <c r="AL92" i="35"/>
  <c r="AH92" i="35"/>
  <c r="AD92" i="35"/>
  <c r="Z92" i="35"/>
  <c r="R92" i="35"/>
  <c r="V92" i="35"/>
  <c r="N92" i="35"/>
  <c r="F92" i="35"/>
  <c r="AL91" i="35"/>
  <c r="AH91" i="35"/>
  <c r="AD91" i="35"/>
  <c r="Z91" i="35"/>
  <c r="R91" i="35"/>
  <c r="V91" i="35"/>
  <c r="N91" i="35"/>
  <c r="F91" i="35"/>
  <c r="AL90" i="35"/>
  <c r="AH90" i="35"/>
  <c r="AD90" i="35"/>
  <c r="Z90" i="35"/>
  <c r="R90" i="35"/>
  <c r="V90" i="35"/>
  <c r="N90" i="35"/>
  <c r="F90" i="35"/>
  <c r="AL89" i="35"/>
  <c r="AH89" i="35"/>
  <c r="AD89" i="35"/>
  <c r="Z89" i="35"/>
  <c r="R89" i="35"/>
  <c r="V89" i="35"/>
  <c r="N89" i="35"/>
  <c r="F89" i="35"/>
  <c r="AL88" i="35"/>
  <c r="AH88" i="35"/>
  <c r="AD88" i="35"/>
  <c r="Z88" i="35"/>
  <c r="R88" i="35"/>
  <c r="V88" i="35"/>
  <c r="N88" i="35"/>
  <c r="F88" i="35"/>
  <c r="AL87" i="35"/>
  <c r="AH87" i="35"/>
  <c r="AD87" i="35"/>
  <c r="Z87" i="35"/>
  <c r="R87" i="35"/>
  <c r="V87" i="35"/>
  <c r="N87" i="35"/>
  <c r="F87" i="35"/>
  <c r="AL86" i="35"/>
  <c r="AH86" i="35"/>
  <c r="AD86" i="35"/>
  <c r="Z86" i="35"/>
  <c r="R86" i="35"/>
  <c r="V86" i="35"/>
  <c r="N86" i="35"/>
  <c r="F86" i="35"/>
  <c r="AL85" i="35"/>
  <c r="AH85" i="35"/>
  <c r="AD85" i="35"/>
  <c r="Z85" i="35"/>
  <c r="R85" i="35"/>
  <c r="V85" i="35"/>
  <c r="N85" i="35"/>
  <c r="F85" i="35"/>
  <c r="AL84" i="35"/>
  <c r="AH84" i="35"/>
  <c r="AD84" i="35"/>
  <c r="Z84" i="35"/>
  <c r="R84" i="35"/>
  <c r="V84" i="35"/>
  <c r="N84" i="35"/>
  <c r="F84" i="35"/>
  <c r="AL83" i="35"/>
  <c r="AH83" i="35"/>
  <c r="AD83" i="35"/>
  <c r="Z83" i="35"/>
  <c r="R83" i="35"/>
  <c r="V83" i="35"/>
  <c r="N83" i="35"/>
  <c r="F83" i="35"/>
  <c r="AL82" i="35"/>
  <c r="AH82" i="35"/>
  <c r="AD82" i="35"/>
  <c r="Z82" i="35"/>
  <c r="R82" i="35"/>
  <c r="V82" i="35"/>
  <c r="N82" i="35"/>
  <c r="F82" i="35"/>
  <c r="AL81" i="35"/>
  <c r="AH81" i="35"/>
  <c r="AD81" i="35"/>
  <c r="Z81" i="35"/>
  <c r="R81" i="35"/>
  <c r="V81" i="35"/>
  <c r="N81" i="35"/>
  <c r="F81" i="35"/>
  <c r="AL80" i="35"/>
  <c r="AH80" i="35"/>
  <c r="AD80" i="35"/>
  <c r="Z80" i="35"/>
  <c r="R80" i="35"/>
  <c r="V80" i="35"/>
  <c r="N80" i="35"/>
  <c r="F80" i="35"/>
  <c r="AL79" i="35"/>
  <c r="AH79" i="35"/>
  <c r="AD79" i="35"/>
  <c r="Z79" i="35"/>
  <c r="R79" i="35"/>
  <c r="V79" i="35"/>
  <c r="N79" i="35"/>
  <c r="F79" i="35"/>
  <c r="AL78" i="35"/>
  <c r="AH78" i="35"/>
  <c r="AD78" i="35"/>
  <c r="Z78" i="35"/>
  <c r="R78" i="35"/>
  <c r="V78" i="35"/>
  <c r="N78" i="35"/>
  <c r="F78" i="35"/>
  <c r="AL77" i="35"/>
  <c r="AH77" i="35"/>
  <c r="AD77" i="35"/>
  <c r="Z77" i="35"/>
  <c r="R77" i="35"/>
  <c r="V77" i="35"/>
  <c r="N77" i="35"/>
  <c r="F77" i="35"/>
  <c r="AL76" i="35"/>
  <c r="AH76" i="35"/>
  <c r="AD76" i="35"/>
  <c r="Z76" i="35"/>
  <c r="R76" i="35"/>
  <c r="V76" i="35"/>
  <c r="N76" i="35"/>
  <c r="F76" i="35"/>
  <c r="AL75" i="35"/>
  <c r="AH75" i="35"/>
  <c r="AD75" i="35"/>
  <c r="Z75" i="35"/>
  <c r="R75" i="35"/>
  <c r="V75" i="35"/>
  <c r="N75" i="35"/>
  <c r="F75" i="35"/>
  <c r="AL74" i="35"/>
  <c r="AH74" i="35"/>
  <c r="AD74" i="35"/>
  <c r="Z74" i="35"/>
  <c r="R74" i="35"/>
  <c r="V74" i="35"/>
  <c r="N74" i="35"/>
  <c r="F74" i="35"/>
  <c r="AL73" i="35"/>
  <c r="AH73" i="35"/>
  <c r="AD73" i="35"/>
  <c r="Z73" i="35"/>
  <c r="R73" i="35"/>
  <c r="V73" i="35"/>
  <c r="N73" i="35"/>
  <c r="F73" i="35"/>
  <c r="AL72" i="35"/>
  <c r="AH72" i="35"/>
  <c r="AD72" i="35"/>
  <c r="Z72" i="35"/>
  <c r="R72" i="35"/>
  <c r="V72" i="35"/>
  <c r="N72" i="35"/>
  <c r="F72" i="35"/>
  <c r="AL71" i="35"/>
  <c r="AH71" i="35"/>
  <c r="AD71" i="35"/>
  <c r="Z71" i="35"/>
  <c r="R71" i="35"/>
  <c r="V71" i="35"/>
  <c r="N71" i="35"/>
  <c r="F71" i="35"/>
  <c r="AL70" i="35"/>
  <c r="AH70" i="35"/>
  <c r="AD70" i="35"/>
  <c r="Z70" i="35"/>
  <c r="R70" i="35"/>
  <c r="V70" i="35"/>
  <c r="N70" i="35"/>
  <c r="F70" i="35"/>
  <c r="AL69" i="35"/>
  <c r="AH69" i="35"/>
  <c r="AD69" i="35"/>
  <c r="Z69" i="35"/>
  <c r="R69" i="35"/>
  <c r="V69" i="35"/>
  <c r="N69" i="35"/>
  <c r="F69" i="35"/>
  <c r="AL68" i="35"/>
  <c r="AH68" i="35"/>
  <c r="AD68" i="35"/>
  <c r="Z68" i="35"/>
  <c r="R68" i="35"/>
  <c r="V68" i="35"/>
  <c r="N68" i="35"/>
  <c r="F68" i="35"/>
  <c r="AL67" i="35"/>
  <c r="AH67" i="35"/>
  <c r="AD67" i="35"/>
  <c r="Z67" i="35"/>
  <c r="R67" i="35"/>
  <c r="V67" i="35"/>
  <c r="N67" i="35"/>
  <c r="F67" i="35"/>
  <c r="AL66" i="35"/>
  <c r="AH66" i="35"/>
  <c r="AD66" i="35"/>
  <c r="Z66" i="35"/>
  <c r="R66" i="35"/>
  <c r="V66" i="35"/>
  <c r="N66" i="35"/>
  <c r="F66" i="35"/>
  <c r="AL65" i="35"/>
  <c r="AH65" i="35"/>
  <c r="AD65" i="35"/>
  <c r="Z65" i="35"/>
  <c r="R65" i="35"/>
  <c r="V65" i="35"/>
  <c r="N65" i="35"/>
  <c r="F65" i="35"/>
  <c r="AL64" i="35"/>
  <c r="AH64" i="35"/>
  <c r="AD64" i="35"/>
  <c r="Z64" i="35"/>
  <c r="R64" i="35"/>
  <c r="V64" i="35"/>
  <c r="N64" i="35"/>
  <c r="F64" i="35"/>
  <c r="AL63" i="35"/>
  <c r="AH63" i="35"/>
  <c r="AD63" i="35"/>
  <c r="Z63" i="35"/>
  <c r="R63" i="35"/>
  <c r="V63" i="35"/>
  <c r="N63" i="35"/>
  <c r="F63" i="35"/>
  <c r="AL62" i="35"/>
  <c r="AH62" i="35"/>
  <c r="AD62" i="35"/>
  <c r="Z62" i="35"/>
  <c r="R62" i="35"/>
  <c r="V62" i="35"/>
  <c r="N62" i="35"/>
  <c r="F62" i="35"/>
  <c r="AL61" i="35"/>
  <c r="AH61" i="35"/>
  <c r="AD61" i="35"/>
  <c r="Z61" i="35"/>
  <c r="R61" i="35"/>
  <c r="V61" i="35"/>
  <c r="N61" i="35"/>
  <c r="F61" i="35"/>
  <c r="AL60" i="35"/>
  <c r="AH60" i="35"/>
  <c r="AD60" i="35"/>
  <c r="Z60" i="35"/>
  <c r="R60" i="35"/>
  <c r="V60" i="35"/>
  <c r="N60" i="35"/>
  <c r="F60" i="35"/>
  <c r="AL59" i="35"/>
  <c r="AH59" i="35"/>
  <c r="AD59" i="35"/>
  <c r="Z59" i="35"/>
  <c r="R59" i="35"/>
  <c r="V59" i="35"/>
  <c r="N59" i="35"/>
  <c r="F59" i="35"/>
  <c r="AL58" i="35"/>
  <c r="AH58" i="35"/>
  <c r="AD58" i="35"/>
  <c r="Z58" i="35"/>
  <c r="R58" i="35"/>
  <c r="V58" i="35"/>
  <c r="N58" i="35"/>
  <c r="F58" i="35"/>
  <c r="AL57" i="35"/>
  <c r="AH57" i="35"/>
  <c r="AD57" i="35"/>
  <c r="Z57" i="35"/>
  <c r="R57" i="35"/>
  <c r="V57" i="35"/>
  <c r="N57" i="35"/>
  <c r="F57" i="35"/>
  <c r="AL56" i="35"/>
  <c r="AH56" i="35"/>
  <c r="AD56" i="35"/>
  <c r="Z56" i="35"/>
  <c r="R56" i="35"/>
  <c r="V56" i="35"/>
  <c r="N56" i="35"/>
  <c r="F56" i="35"/>
  <c r="AL55" i="35"/>
  <c r="AH55" i="35"/>
  <c r="AD55" i="35"/>
  <c r="Z55" i="35"/>
  <c r="R55" i="35"/>
  <c r="V55" i="35"/>
  <c r="N55" i="35"/>
  <c r="F55" i="35"/>
  <c r="AL54" i="35"/>
  <c r="AH54" i="35"/>
  <c r="AD54" i="35"/>
  <c r="Z54" i="35"/>
  <c r="R54" i="35"/>
  <c r="V54" i="35"/>
  <c r="N54" i="35"/>
  <c r="F54" i="35"/>
  <c r="AL53" i="35"/>
  <c r="AH53" i="35"/>
  <c r="AD53" i="35"/>
  <c r="Z53" i="35"/>
  <c r="R53" i="35"/>
  <c r="V53" i="35"/>
  <c r="N53" i="35"/>
  <c r="F53" i="35"/>
  <c r="AL52" i="35"/>
  <c r="AH52" i="35"/>
  <c r="AD52" i="35"/>
  <c r="Z52" i="35"/>
  <c r="R52" i="35"/>
  <c r="V52" i="35"/>
  <c r="N52" i="35"/>
  <c r="F52" i="35"/>
  <c r="AL51" i="35"/>
  <c r="AH51" i="35"/>
  <c r="AD51" i="35"/>
  <c r="Z51" i="35"/>
  <c r="R51" i="35"/>
  <c r="V51" i="35"/>
  <c r="N51" i="35"/>
  <c r="F51" i="35"/>
  <c r="AL50" i="35"/>
  <c r="AH50" i="35"/>
  <c r="AD50" i="35"/>
  <c r="Z50" i="35"/>
  <c r="R50" i="35"/>
  <c r="V50" i="35"/>
  <c r="N50" i="35"/>
  <c r="F50" i="35"/>
  <c r="AL49" i="35"/>
  <c r="AH49" i="35"/>
  <c r="AD49" i="35"/>
  <c r="Z49" i="35"/>
  <c r="R49" i="35"/>
  <c r="V49" i="35"/>
  <c r="N49" i="35"/>
  <c r="F49" i="35"/>
  <c r="AL48" i="35"/>
  <c r="AH48" i="35"/>
  <c r="AD48" i="35"/>
  <c r="Z48" i="35"/>
  <c r="R48" i="35"/>
  <c r="V48" i="35"/>
  <c r="N48" i="35"/>
  <c r="F48" i="35"/>
  <c r="AL47" i="35"/>
  <c r="AH47" i="35"/>
  <c r="AD47" i="35"/>
  <c r="Z47" i="35"/>
  <c r="R47" i="35"/>
  <c r="V47" i="35"/>
  <c r="N47" i="35"/>
  <c r="F47" i="35"/>
  <c r="AL46" i="35"/>
  <c r="AH46" i="35"/>
  <c r="AD46" i="35"/>
  <c r="Z46" i="35"/>
  <c r="R46" i="35"/>
  <c r="V46" i="35"/>
  <c r="N46" i="35"/>
  <c r="F46" i="35"/>
  <c r="AL45" i="35"/>
  <c r="AH45" i="35"/>
  <c r="AD45" i="35"/>
  <c r="Z45" i="35"/>
  <c r="R45" i="35"/>
  <c r="V45" i="35"/>
  <c r="N45" i="35"/>
  <c r="F45" i="35"/>
  <c r="AL44" i="35"/>
  <c r="AH44" i="35"/>
  <c r="AD44" i="35"/>
  <c r="Z44" i="35"/>
  <c r="R44" i="35"/>
  <c r="V44" i="35"/>
  <c r="N44" i="35"/>
  <c r="F44" i="35"/>
  <c r="AL43" i="35"/>
  <c r="AH43" i="35"/>
  <c r="AD43" i="35"/>
  <c r="Z43" i="35"/>
  <c r="R43" i="35"/>
  <c r="V43" i="35"/>
  <c r="N43" i="35"/>
  <c r="F43" i="35"/>
  <c r="AL42" i="35"/>
  <c r="AH42" i="35"/>
  <c r="AD42" i="35"/>
  <c r="Z42" i="35"/>
  <c r="R42" i="35"/>
  <c r="V42" i="35"/>
  <c r="N42" i="35"/>
  <c r="F42" i="35"/>
  <c r="AL41" i="35"/>
  <c r="AH41" i="35"/>
  <c r="AD41" i="35"/>
  <c r="Z41" i="35"/>
  <c r="R41" i="35"/>
  <c r="V41" i="35"/>
  <c r="N41" i="35"/>
  <c r="F41" i="35"/>
  <c r="AL40" i="35"/>
  <c r="AH40" i="35"/>
  <c r="AD40" i="35"/>
  <c r="Z40" i="35"/>
  <c r="R40" i="35"/>
  <c r="V40" i="35"/>
  <c r="N40" i="35"/>
  <c r="F40" i="35"/>
  <c r="AL39" i="35"/>
  <c r="AH39" i="35"/>
  <c r="AD39" i="35"/>
  <c r="Z39" i="35"/>
  <c r="R39" i="35"/>
  <c r="V39" i="35"/>
  <c r="N39" i="35"/>
  <c r="F39" i="35"/>
  <c r="AL38" i="35"/>
  <c r="AH38" i="35"/>
  <c r="AD38" i="35"/>
  <c r="Z38" i="35"/>
  <c r="R38" i="35"/>
  <c r="V38" i="35"/>
  <c r="N38" i="35"/>
  <c r="F38" i="35"/>
  <c r="AL37" i="35"/>
  <c r="AH37" i="35"/>
  <c r="AD37" i="35"/>
  <c r="Z37" i="35"/>
  <c r="R37" i="35"/>
  <c r="V37" i="35"/>
  <c r="N37" i="35"/>
  <c r="F37" i="35"/>
  <c r="AL36" i="35"/>
  <c r="AH36" i="35"/>
  <c r="AD36" i="35"/>
  <c r="Z36" i="35"/>
  <c r="R36" i="35"/>
  <c r="V36" i="35"/>
  <c r="N36" i="35"/>
  <c r="F36" i="35"/>
  <c r="AL35" i="35"/>
  <c r="AH35" i="35"/>
  <c r="AD35" i="35"/>
  <c r="Z35" i="35"/>
  <c r="R35" i="35"/>
  <c r="V35" i="35"/>
  <c r="N35" i="35"/>
  <c r="F35" i="35"/>
  <c r="AL34" i="35"/>
  <c r="AH34" i="35"/>
  <c r="AD34" i="35"/>
  <c r="Z34" i="35"/>
  <c r="R34" i="35"/>
  <c r="V34" i="35"/>
  <c r="N34" i="35"/>
  <c r="F34" i="35"/>
  <c r="AL33" i="35"/>
  <c r="AH33" i="35"/>
  <c r="AD33" i="35"/>
  <c r="Z33" i="35"/>
  <c r="R33" i="35"/>
  <c r="V33" i="35"/>
  <c r="N33" i="35"/>
  <c r="F33" i="35"/>
  <c r="AL32" i="35"/>
  <c r="AH32" i="35"/>
  <c r="AD32" i="35"/>
  <c r="Z32" i="35"/>
  <c r="R32" i="35"/>
  <c r="V32" i="35"/>
  <c r="N32" i="35"/>
  <c r="F32" i="35"/>
  <c r="AL31" i="35"/>
  <c r="AH31" i="35"/>
  <c r="AD31" i="35"/>
  <c r="Z31" i="35"/>
  <c r="R31" i="35"/>
  <c r="V31" i="35"/>
  <c r="N31" i="35"/>
  <c r="F31" i="35"/>
  <c r="AL30" i="35"/>
  <c r="AH30" i="35"/>
  <c r="AD30" i="35"/>
  <c r="Z30" i="35"/>
  <c r="R30" i="35"/>
  <c r="V30" i="35"/>
  <c r="N30" i="35"/>
  <c r="F30" i="35"/>
  <c r="AL29" i="35"/>
  <c r="AH29" i="35"/>
  <c r="AD29" i="35"/>
  <c r="Z29" i="35"/>
  <c r="R29" i="35"/>
  <c r="V29" i="35"/>
  <c r="N29" i="35"/>
  <c r="F29" i="35"/>
  <c r="AL28" i="35"/>
  <c r="AH28" i="35"/>
  <c r="AD28" i="35"/>
  <c r="Z28" i="35"/>
  <c r="R28" i="35"/>
  <c r="V28" i="35"/>
  <c r="N28" i="35"/>
  <c r="F28" i="35"/>
  <c r="AL27" i="35"/>
  <c r="AH27" i="35"/>
  <c r="AD27" i="35"/>
  <c r="Z27" i="35"/>
  <c r="R27" i="35"/>
  <c r="V27" i="35"/>
  <c r="N27" i="35"/>
  <c r="F27" i="35"/>
  <c r="AL26" i="35"/>
  <c r="AH26" i="35"/>
  <c r="AD26" i="35"/>
  <c r="Z26" i="35"/>
  <c r="R26" i="35"/>
  <c r="V26" i="35"/>
  <c r="N26" i="35"/>
  <c r="F26" i="35"/>
  <c r="AL25" i="35"/>
  <c r="AH25" i="35"/>
  <c r="AD25" i="35"/>
  <c r="Z25" i="35"/>
  <c r="R25" i="35"/>
  <c r="V25" i="35"/>
  <c r="N25" i="35"/>
  <c r="F25" i="35"/>
  <c r="AL24" i="35"/>
  <c r="AH24" i="35"/>
  <c r="AD24" i="35"/>
  <c r="Z24" i="35"/>
  <c r="R24" i="35"/>
  <c r="V24" i="35"/>
  <c r="N24" i="35"/>
  <c r="F24" i="35"/>
  <c r="AL23" i="35"/>
  <c r="AH23" i="35"/>
  <c r="AD23" i="35"/>
  <c r="Z23" i="35"/>
  <c r="R23" i="35"/>
  <c r="V23" i="35"/>
  <c r="N23" i="35"/>
  <c r="F23" i="35"/>
  <c r="AL22" i="35"/>
  <c r="AH22" i="35"/>
  <c r="AD22" i="35"/>
  <c r="Z22" i="35"/>
  <c r="R22" i="35"/>
  <c r="V22" i="35"/>
  <c r="N22" i="35"/>
  <c r="F22" i="35"/>
  <c r="AL21" i="35"/>
  <c r="AH21" i="35"/>
  <c r="AD21" i="35"/>
  <c r="Z21" i="35"/>
  <c r="R21" i="35"/>
  <c r="V21" i="35"/>
  <c r="N21" i="35"/>
  <c r="F21" i="35"/>
  <c r="AL20" i="35"/>
  <c r="AH20" i="35"/>
  <c r="AD20" i="35"/>
  <c r="Z20" i="35"/>
  <c r="R20" i="35"/>
  <c r="V20" i="35"/>
  <c r="N20" i="35"/>
  <c r="F20" i="35"/>
  <c r="AL19" i="35"/>
  <c r="AH19" i="35"/>
  <c r="AD19" i="35"/>
  <c r="Z19" i="35"/>
  <c r="R19" i="35"/>
  <c r="V19" i="35"/>
  <c r="N19" i="35"/>
  <c r="F19" i="35"/>
  <c r="AL18" i="35"/>
  <c r="AH18" i="35"/>
  <c r="AD18" i="35"/>
  <c r="Z18" i="35"/>
  <c r="R18" i="35"/>
  <c r="V18" i="35"/>
  <c r="N18" i="35"/>
  <c r="F18" i="35"/>
  <c r="AL17" i="35"/>
  <c r="AH17" i="35"/>
  <c r="AD17" i="35"/>
  <c r="Z17" i="35"/>
  <c r="R17" i="35"/>
  <c r="V17" i="35"/>
  <c r="N17" i="35"/>
  <c r="F17" i="35"/>
  <c r="AL16" i="35"/>
  <c r="AH16" i="35"/>
  <c r="AD16" i="35"/>
  <c r="Z16" i="35"/>
  <c r="R16" i="35"/>
  <c r="V16" i="35"/>
  <c r="N16" i="35"/>
  <c r="F16" i="35"/>
  <c r="AL15" i="35"/>
  <c r="AH15" i="35"/>
  <c r="AD15" i="35"/>
  <c r="Z15" i="35"/>
  <c r="R15" i="35"/>
  <c r="V15" i="35"/>
  <c r="N15" i="35"/>
  <c r="F15" i="35"/>
  <c r="AL14" i="35"/>
  <c r="AH14" i="35"/>
  <c r="AD14" i="35"/>
  <c r="Z14" i="35"/>
  <c r="R14" i="35"/>
  <c r="V14" i="35"/>
  <c r="N14" i="35"/>
  <c r="F14" i="35"/>
  <c r="AL13" i="35"/>
  <c r="AH13" i="35"/>
  <c r="AD13" i="35"/>
  <c r="Z13" i="35"/>
  <c r="R13" i="35"/>
  <c r="V13" i="35"/>
  <c r="N13" i="35"/>
  <c r="F13" i="35"/>
  <c r="AL12" i="35"/>
  <c r="AH12" i="35"/>
  <c r="AD12" i="35"/>
  <c r="Z12" i="35"/>
  <c r="R12" i="35"/>
  <c r="V12" i="35"/>
  <c r="N12" i="35"/>
  <c r="F12" i="35"/>
  <c r="AL11" i="35"/>
  <c r="AH11" i="35"/>
  <c r="AD11" i="35"/>
  <c r="Z11" i="35"/>
  <c r="R11" i="35"/>
  <c r="V11" i="35"/>
  <c r="N11" i="35"/>
  <c r="F11" i="35"/>
  <c r="AL10" i="35"/>
  <c r="AH10" i="35"/>
  <c r="AD10" i="35"/>
  <c r="Z10" i="35"/>
  <c r="R10" i="35"/>
  <c r="V10" i="35"/>
  <c r="N10" i="35"/>
  <c r="F10" i="35"/>
  <c r="AL9" i="35"/>
  <c r="AH9" i="35"/>
  <c r="AD9" i="35"/>
  <c r="Z9" i="35"/>
  <c r="R9" i="35"/>
  <c r="V9" i="35"/>
  <c r="N9" i="35"/>
  <c r="F9" i="35"/>
  <c r="AL8" i="35"/>
  <c r="AH8" i="35"/>
  <c r="AD8" i="35"/>
  <c r="Z8" i="35"/>
  <c r="R8" i="35"/>
  <c r="V8" i="35"/>
  <c r="N8" i="35"/>
  <c r="F8" i="35"/>
  <c r="AK77" i="34"/>
  <c r="AK9" i="2" s="1"/>
  <c r="AJ77" i="34"/>
  <c r="AG77" i="34"/>
  <c r="AG9" i="2" s="1"/>
  <c r="AF77" i="34"/>
  <c r="AF9" i="2" s="1"/>
  <c r="AC77" i="34"/>
  <c r="AB77" i="34"/>
  <c r="Y77" i="34"/>
  <c r="Y9" i="2" s="1"/>
  <c r="X77" i="34"/>
  <c r="X9" i="2" s="1"/>
  <c r="Q77" i="34"/>
  <c r="Q9" i="2" s="1"/>
  <c r="P77" i="34"/>
  <c r="P9" i="2" s="1"/>
  <c r="U77" i="34"/>
  <c r="U9" i="2" s="1"/>
  <c r="T77" i="34"/>
  <c r="T9" i="2" s="1"/>
  <c r="M77" i="34"/>
  <c r="M9" i="2" s="1"/>
  <c r="L77" i="34"/>
  <c r="L9" i="2" s="1"/>
  <c r="E77" i="34"/>
  <c r="E9" i="2" s="1"/>
  <c r="D77" i="34"/>
  <c r="D9" i="2" s="1"/>
  <c r="AL75" i="34"/>
  <c r="AH75" i="34"/>
  <c r="AD75" i="34"/>
  <c r="Z75" i="34"/>
  <c r="R75" i="34"/>
  <c r="V75" i="34"/>
  <c r="N75" i="34"/>
  <c r="F75" i="34"/>
  <c r="AL69" i="34"/>
  <c r="AH69" i="34"/>
  <c r="AD69" i="34"/>
  <c r="Z69" i="34"/>
  <c r="R69" i="34"/>
  <c r="V69" i="34"/>
  <c r="N69" i="34"/>
  <c r="F69" i="34"/>
  <c r="AL68" i="34"/>
  <c r="AH68" i="34"/>
  <c r="AD68" i="34"/>
  <c r="Z68" i="34"/>
  <c r="R68" i="34"/>
  <c r="V68" i="34"/>
  <c r="N68" i="34"/>
  <c r="F68" i="34"/>
  <c r="AL67" i="34"/>
  <c r="AH67" i="34"/>
  <c r="AD67" i="34"/>
  <c r="Z67" i="34"/>
  <c r="R67" i="34"/>
  <c r="V67" i="34"/>
  <c r="N67" i="34"/>
  <c r="F67" i="34"/>
  <c r="AL66" i="34"/>
  <c r="AH66" i="34"/>
  <c r="AD66" i="34"/>
  <c r="Z66" i="34"/>
  <c r="R66" i="34"/>
  <c r="V66" i="34"/>
  <c r="N66" i="34"/>
  <c r="F66" i="34"/>
  <c r="AL65" i="34"/>
  <c r="AH65" i="34"/>
  <c r="AD65" i="34"/>
  <c r="Z65" i="34"/>
  <c r="R65" i="34"/>
  <c r="V65" i="34"/>
  <c r="N65" i="34"/>
  <c r="F65" i="34"/>
  <c r="AL64" i="34"/>
  <c r="AH64" i="34"/>
  <c r="AD64" i="34"/>
  <c r="Z64" i="34"/>
  <c r="R64" i="34"/>
  <c r="V64" i="34"/>
  <c r="N64" i="34"/>
  <c r="F64" i="34"/>
  <c r="AL63" i="34"/>
  <c r="AH63" i="34"/>
  <c r="AD63" i="34"/>
  <c r="Z63" i="34"/>
  <c r="R63" i="34"/>
  <c r="V63" i="34"/>
  <c r="N63" i="34"/>
  <c r="F63" i="34"/>
  <c r="AL62" i="34"/>
  <c r="AH62" i="34"/>
  <c r="AD62" i="34"/>
  <c r="Z62" i="34"/>
  <c r="R62" i="34"/>
  <c r="V62" i="34"/>
  <c r="N62" i="34"/>
  <c r="F62" i="34"/>
  <c r="AL61" i="34"/>
  <c r="AH61" i="34"/>
  <c r="AD61" i="34"/>
  <c r="Z61" i="34"/>
  <c r="R61" i="34"/>
  <c r="V61" i="34"/>
  <c r="N61" i="34"/>
  <c r="F61" i="34"/>
  <c r="AL60" i="34"/>
  <c r="AH60" i="34"/>
  <c r="AD60" i="34"/>
  <c r="Z60" i="34"/>
  <c r="R60" i="34"/>
  <c r="V60" i="34"/>
  <c r="N60" i="34"/>
  <c r="F60" i="34"/>
  <c r="AL59" i="34"/>
  <c r="AH59" i="34"/>
  <c r="AD59" i="34"/>
  <c r="Z59" i="34"/>
  <c r="R59" i="34"/>
  <c r="V59" i="34"/>
  <c r="N59" i="34"/>
  <c r="F59" i="34"/>
  <c r="AL58" i="34"/>
  <c r="AH58" i="34"/>
  <c r="AD58" i="34"/>
  <c r="Z58" i="34"/>
  <c r="R58" i="34"/>
  <c r="V58" i="34"/>
  <c r="N58" i="34"/>
  <c r="F58" i="34"/>
  <c r="AL57" i="34"/>
  <c r="AH57" i="34"/>
  <c r="AD57" i="34"/>
  <c r="Z57" i="34"/>
  <c r="R57" i="34"/>
  <c r="V57" i="34"/>
  <c r="N57" i="34"/>
  <c r="F57" i="34"/>
  <c r="AL56" i="34"/>
  <c r="AH56" i="34"/>
  <c r="AD56" i="34"/>
  <c r="Z56" i="34"/>
  <c r="R56" i="34"/>
  <c r="V56" i="34"/>
  <c r="N56" i="34"/>
  <c r="F56" i="34"/>
  <c r="AL55" i="34"/>
  <c r="AH55" i="34"/>
  <c r="AD55" i="34"/>
  <c r="Z55" i="34"/>
  <c r="R55" i="34"/>
  <c r="V55" i="34"/>
  <c r="N55" i="34"/>
  <c r="F55" i="34"/>
  <c r="AL54" i="34"/>
  <c r="AH54" i="34"/>
  <c r="AD54" i="34"/>
  <c r="Z54" i="34"/>
  <c r="R54" i="34"/>
  <c r="V54" i="34"/>
  <c r="N54" i="34"/>
  <c r="F54" i="34"/>
  <c r="AL53" i="34"/>
  <c r="AH53" i="34"/>
  <c r="AD53" i="34"/>
  <c r="Z53" i="34"/>
  <c r="R53" i="34"/>
  <c r="V53" i="34"/>
  <c r="N53" i="34"/>
  <c r="F53" i="34"/>
  <c r="AL52" i="34"/>
  <c r="AH52" i="34"/>
  <c r="AD52" i="34"/>
  <c r="Z52" i="34"/>
  <c r="R52" i="34"/>
  <c r="V52" i="34"/>
  <c r="N52" i="34"/>
  <c r="F52" i="34"/>
  <c r="AL51" i="34"/>
  <c r="AH51" i="34"/>
  <c r="AD51" i="34"/>
  <c r="Z51" i="34"/>
  <c r="R51" i="34"/>
  <c r="V51" i="34"/>
  <c r="N51" i="34"/>
  <c r="F51" i="34"/>
  <c r="AL50" i="34"/>
  <c r="AH50" i="34"/>
  <c r="AD50" i="34"/>
  <c r="Z50" i="34"/>
  <c r="R50" i="34"/>
  <c r="V50" i="34"/>
  <c r="N50" i="34"/>
  <c r="F50" i="34"/>
  <c r="AL49" i="34"/>
  <c r="AH49" i="34"/>
  <c r="AD49" i="34"/>
  <c r="Z49" i="34"/>
  <c r="R49" i="34"/>
  <c r="V49" i="34"/>
  <c r="N49" i="34"/>
  <c r="F49" i="34"/>
  <c r="AL48" i="34"/>
  <c r="AH48" i="34"/>
  <c r="AD48" i="34"/>
  <c r="Z48" i="34"/>
  <c r="R48" i="34"/>
  <c r="V48" i="34"/>
  <c r="N48" i="34"/>
  <c r="F48" i="34"/>
  <c r="AL47" i="34"/>
  <c r="AH47" i="34"/>
  <c r="AD47" i="34"/>
  <c r="Z47" i="34"/>
  <c r="R47" i="34"/>
  <c r="V47" i="34"/>
  <c r="N47" i="34"/>
  <c r="F47" i="34"/>
  <c r="AL46" i="34"/>
  <c r="AH46" i="34"/>
  <c r="AD46" i="34"/>
  <c r="Z46" i="34"/>
  <c r="R46" i="34"/>
  <c r="V46" i="34"/>
  <c r="N46" i="34"/>
  <c r="F46" i="34"/>
  <c r="AL45" i="34"/>
  <c r="AH45" i="34"/>
  <c r="AD45" i="34"/>
  <c r="Z45" i="34"/>
  <c r="R45" i="34"/>
  <c r="V45" i="34"/>
  <c r="N45" i="34"/>
  <c r="F45" i="34"/>
  <c r="AL44" i="34"/>
  <c r="AH44" i="34"/>
  <c r="AD44" i="34"/>
  <c r="Z44" i="34"/>
  <c r="R44" i="34"/>
  <c r="V44" i="34"/>
  <c r="N44" i="34"/>
  <c r="F44" i="34"/>
  <c r="AL43" i="34"/>
  <c r="AH43" i="34"/>
  <c r="AD43" i="34"/>
  <c r="Z43" i="34"/>
  <c r="R43" i="34"/>
  <c r="V43" i="34"/>
  <c r="N43" i="34"/>
  <c r="F43" i="34"/>
  <c r="AL42" i="34"/>
  <c r="AH42" i="34"/>
  <c r="AD42" i="34"/>
  <c r="Z42" i="34"/>
  <c r="R42" i="34"/>
  <c r="V42" i="34"/>
  <c r="N42" i="34"/>
  <c r="F42" i="34"/>
  <c r="AL41" i="34"/>
  <c r="AH41" i="34"/>
  <c r="AD41" i="34"/>
  <c r="Z41" i="34"/>
  <c r="R41" i="34"/>
  <c r="V41" i="34"/>
  <c r="N41" i="34"/>
  <c r="F41" i="34"/>
  <c r="AL40" i="34"/>
  <c r="AH40" i="34"/>
  <c r="AD40" i="34"/>
  <c r="Z40" i="34"/>
  <c r="R40" i="34"/>
  <c r="V40" i="34"/>
  <c r="N40" i="34"/>
  <c r="F40" i="34"/>
  <c r="AL39" i="34"/>
  <c r="AH39" i="34"/>
  <c r="AD39" i="34"/>
  <c r="Z39" i="34"/>
  <c r="R39" i="34"/>
  <c r="V39" i="34"/>
  <c r="N39" i="34"/>
  <c r="F39" i="34"/>
  <c r="AL38" i="34"/>
  <c r="AH38" i="34"/>
  <c r="AD38" i="34"/>
  <c r="Z38" i="34"/>
  <c r="R38" i="34"/>
  <c r="V38" i="34"/>
  <c r="N38" i="34"/>
  <c r="F38" i="34"/>
  <c r="AL37" i="34"/>
  <c r="AH37" i="34"/>
  <c r="AD37" i="34"/>
  <c r="Z37" i="34"/>
  <c r="R37" i="34"/>
  <c r="V37" i="34"/>
  <c r="N37" i="34"/>
  <c r="F37" i="34"/>
  <c r="AL36" i="34"/>
  <c r="AH36" i="34"/>
  <c r="AD36" i="34"/>
  <c r="Z36" i="34"/>
  <c r="R36" i="34"/>
  <c r="V36" i="34"/>
  <c r="N36" i="34"/>
  <c r="F36" i="34"/>
  <c r="AL35" i="34"/>
  <c r="AH35" i="34"/>
  <c r="AD35" i="34"/>
  <c r="Z35" i="34"/>
  <c r="R35" i="34"/>
  <c r="V35" i="34"/>
  <c r="N35" i="34"/>
  <c r="F35" i="34"/>
  <c r="AL34" i="34"/>
  <c r="AH34" i="34"/>
  <c r="AD34" i="34"/>
  <c r="Z34" i="34"/>
  <c r="R34" i="34"/>
  <c r="V34" i="34"/>
  <c r="N34" i="34"/>
  <c r="F34" i="34"/>
  <c r="AL33" i="34"/>
  <c r="AH33" i="34"/>
  <c r="AD33" i="34"/>
  <c r="Z33" i="34"/>
  <c r="R33" i="34"/>
  <c r="V33" i="34"/>
  <c r="N33" i="34"/>
  <c r="F33" i="34"/>
  <c r="AL32" i="34"/>
  <c r="AH32" i="34"/>
  <c r="AD32" i="34"/>
  <c r="Z32" i="34"/>
  <c r="R32" i="34"/>
  <c r="V32" i="34"/>
  <c r="N32" i="34"/>
  <c r="F32" i="34"/>
  <c r="AL31" i="34"/>
  <c r="AH31" i="34"/>
  <c r="AD31" i="34"/>
  <c r="Z31" i="34"/>
  <c r="R31" i="34"/>
  <c r="V31" i="34"/>
  <c r="N31" i="34"/>
  <c r="F31" i="34"/>
  <c r="AL30" i="34"/>
  <c r="AH30" i="34"/>
  <c r="AD30" i="34"/>
  <c r="Z30" i="34"/>
  <c r="R30" i="34"/>
  <c r="V30" i="34"/>
  <c r="N30" i="34"/>
  <c r="F30" i="34"/>
  <c r="AL29" i="34"/>
  <c r="AH29" i="34"/>
  <c r="AD29" i="34"/>
  <c r="Z29" i="34"/>
  <c r="R29" i="34"/>
  <c r="V29" i="34"/>
  <c r="N29" i="34"/>
  <c r="F29" i="34"/>
  <c r="AL28" i="34"/>
  <c r="AH28" i="34"/>
  <c r="AD28" i="34"/>
  <c r="Z28" i="34"/>
  <c r="R28" i="34"/>
  <c r="V28" i="34"/>
  <c r="N28" i="34"/>
  <c r="F28" i="34"/>
  <c r="AL27" i="34"/>
  <c r="AH27" i="34"/>
  <c r="AD27" i="34"/>
  <c r="Z27" i="34"/>
  <c r="R27" i="34"/>
  <c r="V27" i="34"/>
  <c r="N27" i="34"/>
  <c r="F27" i="34"/>
  <c r="AL26" i="34"/>
  <c r="AH26" i="34"/>
  <c r="AD26" i="34"/>
  <c r="Z26" i="34"/>
  <c r="R26" i="34"/>
  <c r="V26" i="34"/>
  <c r="N26" i="34"/>
  <c r="F26" i="34"/>
  <c r="AL25" i="34"/>
  <c r="AH25" i="34"/>
  <c r="AD25" i="34"/>
  <c r="Z25" i="34"/>
  <c r="R25" i="34"/>
  <c r="V25" i="34"/>
  <c r="N25" i="34"/>
  <c r="F25" i="34"/>
  <c r="AL24" i="34"/>
  <c r="AH24" i="34"/>
  <c r="AD24" i="34"/>
  <c r="Z24" i="34"/>
  <c r="R24" i="34"/>
  <c r="V24" i="34"/>
  <c r="N24" i="34"/>
  <c r="F24" i="34"/>
  <c r="AL23" i="34"/>
  <c r="AH23" i="34"/>
  <c r="AD23" i="34"/>
  <c r="Z23" i="34"/>
  <c r="R23" i="34"/>
  <c r="V23" i="34"/>
  <c r="N23" i="34"/>
  <c r="F23" i="34"/>
  <c r="AL22" i="34"/>
  <c r="AH22" i="34"/>
  <c r="AD22" i="34"/>
  <c r="Z22" i="34"/>
  <c r="R22" i="34"/>
  <c r="V22" i="34"/>
  <c r="N22" i="34"/>
  <c r="F22" i="34"/>
  <c r="AL21" i="34"/>
  <c r="AH21" i="34"/>
  <c r="AD21" i="34"/>
  <c r="Z21" i="34"/>
  <c r="R21" i="34"/>
  <c r="V21" i="34"/>
  <c r="N21" i="34"/>
  <c r="F21" i="34"/>
  <c r="AL20" i="34"/>
  <c r="AH20" i="34"/>
  <c r="AD20" i="34"/>
  <c r="Z20" i="34"/>
  <c r="R20" i="34"/>
  <c r="V20" i="34"/>
  <c r="N20" i="34"/>
  <c r="F20" i="34"/>
  <c r="AL19" i="34"/>
  <c r="AH19" i="34"/>
  <c r="AD19" i="34"/>
  <c r="Z19" i="34"/>
  <c r="R19" i="34"/>
  <c r="V19" i="34"/>
  <c r="N19" i="34"/>
  <c r="F19" i="34"/>
  <c r="AL18" i="34"/>
  <c r="AH18" i="34"/>
  <c r="AD18" i="34"/>
  <c r="Z18" i="34"/>
  <c r="R18" i="34"/>
  <c r="V18" i="34"/>
  <c r="N18" i="34"/>
  <c r="F18" i="34"/>
  <c r="AL17" i="34"/>
  <c r="AH17" i="34"/>
  <c r="AD17" i="34"/>
  <c r="Z17" i="34"/>
  <c r="R17" i="34"/>
  <c r="V17" i="34"/>
  <c r="N17" i="34"/>
  <c r="F17" i="34"/>
  <c r="AL16" i="34"/>
  <c r="AH16" i="34"/>
  <c r="AD16" i="34"/>
  <c r="Z16" i="34"/>
  <c r="R16" i="34"/>
  <c r="V16" i="34"/>
  <c r="N16" i="34"/>
  <c r="F16" i="34"/>
  <c r="AL15" i="34"/>
  <c r="AH15" i="34"/>
  <c r="AD15" i="34"/>
  <c r="Z15" i="34"/>
  <c r="R15" i="34"/>
  <c r="V15" i="34"/>
  <c r="N15" i="34"/>
  <c r="F15" i="34"/>
  <c r="AL14" i="34"/>
  <c r="AH14" i="34"/>
  <c r="AD14" i="34"/>
  <c r="Z14" i="34"/>
  <c r="R14" i="34"/>
  <c r="V14" i="34"/>
  <c r="N14" i="34"/>
  <c r="F14" i="34"/>
  <c r="AL13" i="34"/>
  <c r="AH13" i="34"/>
  <c r="AD13" i="34"/>
  <c r="Z13" i="34"/>
  <c r="R13" i="34"/>
  <c r="V13" i="34"/>
  <c r="N13" i="34"/>
  <c r="F13" i="34"/>
  <c r="AL12" i="34"/>
  <c r="AH12" i="34"/>
  <c r="AD12" i="34"/>
  <c r="Z12" i="34"/>
  <c r="R12" i="34"/>
  <c r="V12" i="34"/>
  <c r="N12" i="34"/>
  <c r="F12" i="34"/>
  <c r="AL11" i="34"/>
  <c r="AH11" i="34"/>
  <c r="AD11" i="34"/>
  <c r="Z11" i="34"/>
  <c r="R11" i="34"/>
  <c r="V11" i="34"/>
  <c r="N11" i="34"/>
  <c r="F11" i="34"/>
  <c r="AL10" i="34"/>
  <c r="AH10" i="34"/>
  <c r="AD10" i="34"/>
  <c r="Z10" i="34"/>
  <c r="R10" i="34"/>
  <c r="V10" i="34"/>
  <c r="N10" i="34"/>
  <c r="F10" i="34"/>
  <c r="AL9" i="34"/>
  <c r="AH9" i="34"/>
  <c r="AD9" i="34"/>
  <c r="Z9" i="34"/>
  <c r="R9" i="34"/>
  <c r="V9" i="34"/>
  <c r="N9" i="34"/>
  <c r="F9" i="34"/>
  <c r="AL8" i="34"/>
  <c r="AH8" i="34"/>
  <c r="AD8" i="34"/>
  <c r="Z8" i="34"/>
  <c r="R8" i="34"/>
  <c r="V8" i="34"/>
  <c r="N8" i="34"/>
  <c r="F8" i="34"/>
  <c r="AK153" i="33"/>
  <c r="AJ153" i="33"/>
  <c r="AJ8" i="2" s="1"/>
  <c r="AG153" i="33"/>
  <c r="AF153" i="33"/>
  <c r="Y153" i="33"/>
  <c r="X153" i="33"/>
  <c r="Q153" i="33"/>
  <c r="P153" i="33"/>
  <c r="U153" i="33"/>
  <c r="T153" i="33"/>
  <c r="M153" i="33"/>
  <c r="L153" i="33"/>
  <c r="H153" i="33"/>
  <c r="D153" i="33"/>
  <c r="AL151" i="33"/>
  <c r="AH151" i="33"/>
  <c r="Z151" i="33"/>
  <c r="R151" i="33"/>
  <c r="V151" i="33"/>
  <c r="N151" i="33"/>
  <c r="J151" i="33"/>
  <c r="F151" i="33"/>
  <c r="AL148" i="33"/>
  <c r="AH148" i="33"/>
  <c r="Z148" i="33"/>
  <c r="R148" i="33"/>
  <c r="V148" i="33"/>
  <c r="N148" i="33"/>
  <c r="J148" i="33"/>
  <c r="F148" i="33"/>
  <c r="AL147" i="33"/>
  <c r="AH147" i="33"/>
  <c r="Z147" i="33"/>
  <c r="R147" i="33"/>
  <c r="V147" i="33"/>
  <c r="N147" i="33"/>
  <c r="J147" i="33"/>
  <c r="F147" i="33"/>
  <c r="AL146" i="33"/>
  <c r="AH146" i="33"/>
  <c r="Z146" i="33"/>
  <c r="R146" i="33"/>
  <c r="V146" i="33"/>
  <c r="N146" i="33"/>
  <c r="J146" i="33"/>
  <c r="F146" i="33"/>
  <c r="AL145" i="33"/>
  <c r="AH145" i="33"/>
  <c r="Z145" i="33"/>
  <c r="R145" i="33"/>
  <c r="V145" i="33"/>
  <c r="N145" i="33"/>
  <c r="J145" i="33"/>
  <c r="F145" i="33"/>
  <c r="AL144" i="33"/>
  <c r="AH144" i="33"/>
  <c r="Z144" i="33"/>
  <c r="R144" i="33"/>
  <c r="V144" i="33"/>
  <c r="N144" i="33"/>
  <c r="J144" i="33"/>
  <c r="F144" i="33"/>
  <c r="AL143" i="33"/>
  <c r="AH143" i="33"/>
  <c r="Z143" i="33"/>
  <c r="R143" i="33"/>
  <c r="V143" i="33"/>
  <c r="N143" i="33"/>
  <c r="J143" i="33"/>
  <c r="F143" i="33"/>
  <c r="AL142" i="33"/>
  <c r="AH142" i="33"/>
  <c r="Z142" i="33"/>
  <c r="R142" i="33"/>
  <c r="V142" i="33"/>
  <c r="N142" i="33"/>
  <c r="J142" i="33"/>
  <c r="F142" i="33"/>
  <c r="AL141" i="33"/>
  <c r="AH141" i="33"/>
  <c r="Z141" i="33"/>
  <c r="R141" i="33"/>
  <c r="V141" i="33"/>
  <c r="N141" i="33"/>
  <c r="J141" i="33"/>
  <c r="F141" i="33"/>
  <c r="AL140" i="33"/>
  <c r="AH140" i="33"/>
  <c r="Z140" i="33"/>
  <c r="R140" i="33"/>
  <c r="V140" i="33"/>
  <c r="N140" i="33"/>
  <c r="J140" i="33"/>
  <c r="F140" i="33"/>
  <c r="AL139" i="33"/>
  <c r="AH139" i="33"/>
  <c r="Z139" i="33"/>
  <c r="R139" i="33"/>
  <c r="V139" i="33"/>
  <c r="N139" i="33"/>
  <c r="J139" i="33"/>
  <c r="F139" i="33"/>
  <c r="AL138" i="33"/>
  <c r="AH138" i="33"/>
  <c r="Z138" i="33"/>
  <c r="R138" i="33"/>
  <c r="V138" i="33"/>
  <c r="N138" i="33"/>
  <c r="J138" i="33"/>
  <c r="F138" i="33"/>
  <c r="AL137" i="33"/>
  <c r="AH137" i="33"/>
  <c r="Z137" i="33"/>
  <c r="R137" i="33"/>
  <c r="V137" i="33"/>
  <c r="N137" i="33"/>
  <c r="J137" i="33"/>
  <c r="F137" i="33"/>
  <c r="AL136" i="33"/>
  <c r="AH136" i="33"/>
  <c r="Z136" i="33"/>
  <c r="R136" i="33"/>
  <c r="V136" i="33"/>
  <c r="N136" i="33"/>
  <c r="J136" i="33"/>
  <c r="F136" i="33"/>
  <c r="AL135" i="33"/>
  <c r="AH135" i="33"/>
  <c r="Z135" i="33"/>
  <c r="R135" i="33"/>
  <c r="V135" i="33"/>
  <c r="N135" i="33"/>
  <c r="J135" i="33"/>
  <c r="F135" i="33"/>
  <c r="AL134" i="33"/>
  <c r="AH134" i="33"/>
  <c r="Z134" i="33"/>
  <c r="R134" i="33"/>
  <c r="V134" i="33"/>
  <c r="N134" i="33"/>
  <c r="J134" i="33"/>
  <c r="F134" i="33"/>
  <c r="AL133" i="33"/>
  <c r="AH133" i="33"/>
  <c r="Z133" i="33"/>
  <c r="R133" i="33"/>
  <c r="V133" i="33"/>
  <c r="N133" i="33"/>
  <c r="J133" i="33"/>
  <c r="F133" i="33"/>
  <c r="AL132" i="33"/>
  <c r="AH132" i="33"/>
  <c r="Z132" i="33"/>
  <c r="R132" i="33"/>
  <c r="V132" i="33"/>
  <c r="N132" i="33"/>
  <c r="J132" i="33"/>
  <c r="F132" i="33"/>
  <c r="AL131" i="33"/>
  <c r="AH131" i="33"/>
  <c r="Z131" i="33"/>
  <c r="R131" i="33"/>
  <c r="V131" i="33"/>
  <c r="N131" i="33"/>
  <c r="J131" i="33"/>
  <c r="F131" i="33"/>
  <c r="AL130" i="33"/>
  <c r="AH130" i="33"/>
  <c r="Z130" i="33"/>
  <c r="R130" i="33"/>
  <c r="V130" i="33"/>
  <c r="N130" i="33"/>
  <c r="J130" i="33"/>
  <c r="F130" i="33"/>
  <c r="AL129" i="33"/>
  <c r="AH129" i="33"/>
  <c r="Z129" i="33"/>
  <c r="R129" i="33"/>
  <c r="V129" i="33"/>
  <c r="N129" i="33"/>
  <c r="J129" i="33"/>
  <c r="F129" i="33"/>
  <c r="AL128" i="33"/>
  <c r="AH128" i="33"/>
  <c r="Z128" i="33"/>
  <c r="R128" i="33"/>
  <c r="V128" i="33"/>
  <c r="N128" i="33"/>
  <c r="J128" i="33"/>
  <c r="F128" i="33"/>
  <c r="AL127" i="33"/>
  <c r="AH127" i="33"/>
  <c r="Z127" i="33"/>
  <c r="R127" i="33"/>
  <c r="V127" i="33"/>
  <c r="N127" i="33"/>
  <c r="J127" i="33"/>
  <c r="F127" i="33"/>
  <c r="AL126" i="33"/>
  <c r="AH126" i="33"/>
  <c r="Z126" i="33"/>
  <c r="R126" i="33"/>
  <c r="V126" i="33"/>
  <c r="N126" i="33"/>
  <c r="J126" i="33"/>
  <c r="F126" i="33"/>
  <c r="AL125" i="33"/>
  <c r="AH125" i="33"/>
  <c r="Z125" i="33"/>
  <c r="R125" i="33"/>
  <c r="V125" i="33"/>
  <c r="N125" i="33"/>
  <c r="J125" i="33"/>
  <c r="F125" i="33"/>
  <c r="AL124" i="33"/>
  <c r="AH124" i="33"/>
  <c r="Z124" i="33"/>
  <c r="R124" i="33"/>
  <c r="V124" i="33"/>
  <c r="N124" i="33"/>
  <c r="J124" i="33"/>
  <c r="F124" i="33"/>
  <c r="AL123" i="33"/>
  <c r="AH123" i="33"/>
  <c r="Z123" i="33"/>
  <c r="R123" i="33"/>
  <c r="V123" i="33"/>
  <c r="N123" i="33"/>
  <c r="J123" i="33"/>
  <c r="F123" i="33"/>
  <c r="AL122" i="33"/>
  <c r="AH122" i="33"/>
  <c r="Z122" i="33"/>
  <c r="R122" i="33"/>
  <c r="V122" i="33"/>
  <c r="N122" i="33"/>
  <c r="J122" i="33"/>
  <c r="F122" i="33"/>
  <c r="AL121" i="33"/>
  <c r="AH121" i="33"/>
  <c r="Z121" i="33"/>
  <c r="R121" i="33"/>
  <c r="V121" i="33"/>
  <c r="N121" i="33"/>
  <c r="J121" i="33"/>
  <c r="F121" i="33"/>
  <c r="AL120" i="33"/>
  <c r="AH120" i="33"/>
  <c r="Z120" i="33"/>
  <c r="R120" i="33"/>
  <c r="V120" i="33"/>
  <c r="N120" i="33"/>
  <c r="J120" i="33"/>
  <c r="F120" i="33"/>
  <c r="AL119" i="33"/>
  <c r="AH119" i="33"/>
  <c r="Z119" i="33"/>
  <c r="R119" i="33"/>
  <c r="V119" i="33"/>
  <c r="N119" i="33"/>
  <c r="J119" i="33"/>
  <c r="F119" i="33"/>
  <c r="AL118" i="33"/>
  <c r="AH118" i="33"/>
  <c r="Z118" i="33"/>
  <c r="R118" i="33"/>
  <c r="V118" i="33"/>
  <c r="N118" i="33"/>
  <c r="J118" i="33"/>
  <c r="F118" i="33"/>
  <c r="AL117" i="33"/>
  <c r="AH117" i="33"/>
  <c r="Z117" i="33"/>
  <c r="R117" i="33"/>
  <c r="V117" i="33"/>
  <c r="N117" i="33"/>
  <c r="J117" i="33"/>
  <c r="F117" i="33"/>
  <c r="AL116" i="33"/>
  <c r="AH116" i="33"/>
  <c r="Z116" i="33"/>
  <c r="R116" i="33"/>
  <c r="V116" i="33"/>
  <c r="N116" i="33"/>
  <c r="J116" i="33"/>
  <c r="F116" i="33"/>
  <c r="AL115" i="33"/>
  <c r="AH115" i="33"/>
  <c r="Z115" i="33"/>
  <c r="R115" i="33"/>
  <c r="V115" i="33"/>
  <c r="N115" i="33"/>
  <c r="J115" i="33"/>
  <c r="F115" i="33"/>
  <c r="AL114" i="33"/>
  <c r="AH114" i="33"/>
  <c r="Z114" i="33"/>
  <c r="R114" i="33"/>
  <c r="V114" i="33"/>
  <c r="N114" i="33"/>
  <c r="J114" i="33"/>
  <c r="F114" i="33"/>
  <c r="AL113" i="33"/>
  <c r="AH113" i="33"/>
  <c r="Z113" i="33"/>
  <c r="R113" i="33"/>
  <c r="V113" i="33"/>
  <c r="N113" i="33"/>
  <c r="J113" i="33"/>
  <c r="F113" i="33"/>
  <c r="AL112" i="33"/>
  <c r="AH112" i="33"/>
  <c r="Z112" i="33"/>
  <c r="R112" i="33"/>
  <c r="V112" i="33"/>
  <c r="N112" i="33"/>
  <c r="J112" i="33"/>
  <c r="F112" i="33"/>
  <c r="AL111" i="33"/>
  <c r="AH111" i="33"/>
  <c r="Z111" i="33"/>
  <c r="R111" i="33"/>
  <c r="V111" i="33"/>
  <c r="N111" i="33"/>
  <c r="J111" i="33"/>
  <c r="F111" i="33"/>
  <c r="AL110" i="33"/>
  <c r="AH110" i="33"/>
  <c r="Z110" i="33"/>
  <c r="R110" i="33"/>
  <c r="V110" i="33"/>
  <c r="N110" i="33"/>
  <c r="J110" i="33"/>
  <c r="F110" i="33"/>
  <c r="AL109" i="33"/>
  <c r="AH109" i="33"/>
  <c r="Z109" i="33"/>
  <c r="R109" i="33"/>
  <c r="V109" i="33"/>
  <c r="N109" i="33"/>
  <c r="J109" i="33"/>
  <c r="F109" i="33"/>
  <c r="AL108" i="33"/>
  <c r="AH108" i="33"/>
  <c r="Z108" i="33"/>
  <c r="R108" i="33"/>
  <c r="V108" i="33"/>
  <c r="N108" i="33"/>
  <c r="J108" i="33"/>
  <c r="F108" i="33"/>
  <c r="AL107" i="33"/>
  <c r="AH107" i="33"/>
  <c r="Z107" i="33"/>
  <c r="R107" i="33"/>
  <c r="V107" i="33"/>
  <c r="N107" i="33"/>
  <c r="J107" i="33"/>
  <c r="F107" i="33"/>
  <c r="AL106" i="33"/>
  <c r="AH106" i="33"/>
  <c r="Z106" i="33"/>
  <c r="R106" i="33"/>
  <c r="V106" i="33"/>
  <c r="N106" i="33"/>
  <c r="J106" i="33"/>
  <c r="F106" i="33"/>
  <c r="AL105" i="33"/>
  <c r="AH105" i="33"/>
  <c r="Z105" i="33"/>
  <c r="R105" i="33"/>
  <c r="V105" i="33"/>
  <c r="N105" i="33"/>
  <c r="J105" i="33"/>
  <c r="F105" i="33"/>
  <c r="AL104" i="33"/>
  <c r="AH104" i="33"/>
  <c r="Z104" i="33"/>
  <c r="R104" i="33"/>
  <c r="V104" i="33"/>
  <c r="N104" i="33"/>
  <c r="J104" i="33"/>
  <c r="F104" i="33"/>
  <c r="AL103" i="33"/>
  <c r="AH103" i="33"/>
  <c r="Z103" i="33"/>
  <c r="R103" i="33"/>
  <c r="V103" i="33"/>
  <c r="N103" i="33"/>
  <c r="J103" i="33"/>
  <c r="F103" i="33"/>
  <c r="AL102" i="33"/>
  <c r="AH102" i="33"/>
  <c r="Z102" i="33"/>
  <c r="R102" i="33"/>
  <c r="V102" i="33"/>
  <c r="N102" i="33"/>
  <c r="J102" i="33"/>
  <c r="F102" i="33"/>
  <c r="AL101" i="33"/>
  <c r="AH101" i="33"/>
  <c r="Z101" i="33"/>
  <c r="R101" i="33"/>
  <c r="V101" i="33"/>
  <c r="N101" i="33"/>
  <c r="J101" i="33"/>
  <c r="F101" i="33"/>
  <c r="AL100" i="33"/>
  <c r="AH100" i="33"/>
  <c r="Z100" i="33"/>
  <c r="R100" i="33"/>
  <c r="V100" i="33"/>
  <c r="N100" i="33"/>
  <c r="J100" i="33"/>
  <c r="F100" i="33"/>
  <c r="AL99" i="33"/>
  <c r="AH99" i="33"/>
  <c r="Z99" i="33"/>
  <c r="R99" i="33"/>
  <c r="V99" i="33"/>
  <c r="N99" i="33"/>
  <c r="J99" i="33"/>
  <c r="F99" i="33"/>
  <c r="AL98" i="33"/>
  <c r="AH98" i="33"/>
  <c r="Z98" i="33"/>
  <c r="R98" i="33"/>
  <c r="V98" i="33"/>
  <c r="N98" i="33"/>
  <c r="J98" i="33"/>
  <c r="F98" i="33"/>
  <c r="AL97" i="33"/>
  <c r="AH97" i="33"/>
  <c r="Z97" i="33"/>
  <c r="R97" i="33"/>
  <c r="V97" i="33"/>
  <c r="N97" i="33"/>
  <c r="J97" i="33"/>
  <c r="F97" i="33"/>
  <c r="AL96" i="33"/>
  <c r="AH96" i="33"/>
  <c r="Z96" i="33"/>
  <c r="R96" i="33"/>
  <c r="V96" i="33"/>
  <c r="N96" i="33"/>
  <c r="J96" i="33"/>
  <c r="F96" i="33"/>
  <c r="AL95" i="33"/>
  <c r="AH95" i="33"/>
  <c r="Z95" i="33"/>
  <c r="R95" i="33"/>
  <c r="V95" i="33"/>
  <c r="N95" i="33"/>
  <c r="J95" i="33"/>
  <c r="F95" i="33"/>
  <c r="AL94" i="33"/>
  <c r="AH94" i="33"/>
  <c r="Z94" i="33"/>
  <c r="R94" i="33"/>
  <c r="V94" i="33"/>
  <c r="N94" i="33"/>
  <c r="J94" i="33"/>
  <c r="F94" i="33"/>
  <c r="AL93" i="33"/>
  <c r="AH93" i="33"/>
  <c r="Z93" i="33"/>
  <c r="R93" i="33"/>
  <c r="V93" i="33"/>
  <c r="N93" i="33"/>
  <c r="J93" i="33"/>
  <c r="F93" i="33"/>
  <c r="AL92" i="33"/>
  <c r="AH92" i="33"/>
  <c r="Z92" i="33"/>
  <c r="R92" i="33"/>
  <c r="V92" i="33"/>
  <c r="N92" i="33"/>
  <c r="J92" i="33"/>
  <c r="F92" i="33"/>
  <c r="AL91" i="33"/>
  <c r="AH91" i="33"/>
  <c r="Z91" i="33"/>
  <c r="R91" i="33"/>
  <c r="V91" i="33"/>
  <c r="N91" i="33"/>
  <c r="J91" i="33"/>
  <c r="F91" i="33"/>
  <c r="AL90" i="33"/>
  <c r="AH90" i="33"/>
  <c r="Z90" i="33"/>
  <c r="R90" i="33"/>
  <c r="V90" i="33"/>
  <c r="N90" i="33"/>
  <c r="J90" i="33"/>
  <c r="F90" i="33"/>
  <c r="AL89" i="33"/>
  <c r="AH89" i="33"/>
  <c r="Z89" i="33"/>
  <c r="R89" i="33"/>
  <c r="V89" i="33"/>
  <c r="N89" i="33"/>
  <c r="J89" i="33"/>
  <c r="F89" i="33"/>
  <c r="AL88" i="33"/>
  <c r="AH88" i="33"/>
  <c r="Z88" i="33"/>
  <c r="R88" i="33"/>
  <c r="V88" i="33"/>
  <c r="N88" i="33"/>
  <c r="J88" i="33"/>
  <c r="F88" i="33"/>
  <c r="AL87" i="33"/>
  <c r="AH87" i="33"/>
  <c r="Z87" i="33"/>
  <c r="R87" i="33"/>
  <c r="V87" i="33"/>
  <c r="N87" i="33"/>
  <c r="J87" i="33"/>
  <c r="F87" i="33"/>
  <c r="AL86" i="33"/>
  <c r="AH86" i="33"/>
  <c r="Z86" i="33"/>
  <c r="R86" i="33"/>
  <c r="V86" i="33"/>
  <c r="N86" i="33"/>
  <c r="J86" i="33"/>
  <c r="F86" i="33"/>
  <c r="AL85" i="33"/>
  <c r="AH85" i="33"/>
  <c r="Z85" i="33"/>
  <c r="R85" i="33"/>
  <c r="V85" i="33"/>
  <c r="N85" i="33"/>
  <c r="J85" i="33"/>
  <c r="F85" i="33"/>
  <c r="AL84" i="33"/>
  <c r="AH84" i="33"/>
  <c r="Z84" i="33"/>
  <c r="R84" i="33"/>
  <c r="V84" i="33"/>
  <c r="N84" i="33"/>
  <c r="J84" i="33"/>
  <c r="F84" i="33"/>
  <c r="AL83" i="33"/>
  <c r="AH83" i="33"/>
  <c r="Z83" i="33"/>
  <c r="R83" i="33"/>
  <c r="V83" i="33"/>
  <c r="N83" i="33"/>
  <c r="J83" i="33"/>
  <c r="F83" i="33"/>
  <c r="AL82" i="33"/>
  <c r="AH82" i="33"/>
  <c r="Z82" i="33"/>
  <c r="R82" i="33"/>
  <c r="V82" i="33"/>
  <c r="N82" i="33"/>
  <c r="J82" i="33"/>
  <c r="F82" i="33"/>
  <c r="AL81" i="33"/>
  <c r="AH81" i="33"/>
  <c r="Z81" i="33"/>
  <c r="R81" i="33"/>
  <c r="V81" i="33"/>
  <c r="N81" i="33"/>
  <c r="J81" i="33"/>
  <c r="F81" i="33"/>
  <c r="AL80" i="33"/>
  <c r="AH80" i="33"/>
  <c r="Z80" i="33"/>
  <c r="R80" i="33"/>
  <c r="V80" i="33"/>
  <c r="N80" i="33"/>
  <c r="J80" i="33"/>
  <c r="F80" i="33"/>
  <c r="AL79" i="33"/>
  <c r="AH79" i="33"/>
  <c r="Z79" i="33"/>
  <c r="R79" i="33"/>
  <c r="V79" i="33"/>
  <c r="N79" i="33"/>
  <c r="J79" i="33"/>
  <c r="F79" i="33"/>
  <c r="AL78" i="33"/>
  <c r="AH78" i="33"/>
  <c r="Z78" i="33"/>
  <c r="R78" i="33"/>
  <c r="V78" i="33"/>
  <c r="N78" i="33"/>
  <c r="J78" i="33"/>
  <c r="F78" i="33"/>
  <c r="AL77" i="33"/>
  <c r="AH77" i="33"/>
  <c r="Z77" i="33"/>
  <c r="R77" i="33"/>
  <c r="V77" i="33"/>
  <c r="N77" i="33"/>
  <c r="J77" i="33"/>
  <c r="F77" i="33"/>
  <c r="AL76" i="33"/>
  <c r="AH76" i="33"/>
  <c r="Z76" i="33"/>
  <c r="R76" i="33"/>
  <c r="V76" i="33"/>
  <c r="N76" i="33"/>
  <c r="J76" i="33"/>
  <c r="F76" i="33"/>
  <c r="AL75" i="33"/>
  <c r="AH75" i="33"/>
  <c r="Z75" i="33"/>
  <c r="R75" i="33"/>
  <c r="V75" i="33"/>
  <c r="N75" i="33"/>
  <c r="J75" i="33"/>
  <c r="F75" i="33"/>
  <c r="AL74" i="33"/>
  <c r="AH74" i="33"/>
  <c r="Z74" i="33"/>
  <c r="R74" i="33"/>
  <c r="V74" i="33"/>
  <c r="N74" i="33"/>
  <c r="J74" i="33"/>
  <c r="F74" i="33"/>
  <c r="AL73" i="33"/>
  <c r="AH73" i="33"/>
  <c r="Z73" i="33"/>
  <c r="R73" i="33"/>
  <c r="V73" i="33"/>
  <c r="N73" i="33"/>
  <c r="J73" i="33"/>
  <c r="F73" i="33"/>
  <c r="AL72" i="33"/>
  <c r="AH72" i="33"/>
  <c r="Z72" i="33"/>
  <c r="R72" i="33"/>
  <c r="V72" i="33"/>
  <c r="N72" i="33"/>
  <c r="J72" i="33"/>
  <c r="F72" i="33"/>
  <c r="AL71" i="33"/>
  <c r="AH71" i="33"/>
  <c r="Z71" i="33"/>
  <c r="R71" i="33"/>
  <c r="V71" i="33"/>
  <c r="N71" i="33"/>
  <c r="J71" i="33"/>
  <c r="F71" i="33"/>
  <c r="AL70" i="33"/>
  <c r="AH70" i="33"/>
  <c r="Z70" i="33"/>
  <c r="R70" i="33"/>
  <c r="V70" i="33"/>
  <c r="N70" i="33"/>
  <c r="J70" i="33"/>
  <c r="F70" i="33"/>
  <c r="AL69" i="33"/>
  <c r="AH69" i="33"/>
  <c r="Z69" i="33"/>
  <c r="R69" i="33"/>
  <c r="V69" i="33"/>
  <c r="N69" i="33"/>
  <c r="J69" i="33"/>
  <c r="F69" i="33"/>
  <c r="AL68" i="33"/>
  <c r="AH68" i="33"/>
  <c r="Z68" i="33"/>
  <c r="R68" i="33"/>
  <c r="V68" i="33"/>
  <c r="N68" i="33"/>
  <c r="J68" i="33"/>
  <c r="F68" i="33"/>
  <c r="AL67" i="33"/>
  <c r="AH67" i="33"/>
  <c r="Z67" i="33"/>
  <c r="R67" i="33"/>
  <c r="V67" i="33"/>
  <c r="N67" i="33"/>
  <c r="J67" i="33"/>
  <c r="F67" i="33"/>
  <c r="AL66" i="33"/>
  <c r="AH66" i="33"/>
  <c r="Z66" i="33"/>
  <c r="R66" i="33"/>
  <c r="V66" i="33"/>
  <c r="N66" i="33"/>
  <c r="J66" i="33"/>
  <c r="F66" i="33"/>
  <c r="AL65" i="33"/>
  <c r="AH65" i="33"/>
  <c r="Z65" i="33"/>
  <c r="R65" i="33"/>
  <c r="V65" i="33"/>
  <c r="N65" i="33"/>
  <c r="J65" i="33"/>
  <c r="F65" i="33"/>
  <c r="AL64" i="33"/>
  <c r="AH64" i="33"/>
  <c r="Z64" i="33"/>
  <c r="R64" i="33"/>
  <c r="V64" i="33"/>
  <c r="N64" i="33"/>
  <c r="J64" i="33"/>
  <c r="F64" i="33"/>
  <c r="AL63" i="33"/>
  <c r="AH63" i="33"/>
  <c r="Z63" i="33"/>
  <c r="R63" i="33"/>
  <c r="V63" i="33"/>
  <c r="N63" i="33"/>
  <c r="J63" i="33"/>
  <c r="F63" i="33"/>
  <c r="AL62" i="33"/>
  <c r="AH62" i="33"/>
  <c r="Z62" i="33"/>
  <c r="R62" i="33"/>
  <c r="V62" i="33"/>
  <c r="N62" i="33"/>
  <c r="J62" i="33"/>
  <c r="F62" i="33"/>
  <c r="AL61" i="33"/>
  <c r="AH61" i="33"/>
  <c r="Z61" i="33"/>
  <c r="R61" i="33"/>
  <c r="V61" i="33"/>
  <c r="N61" i="33"/>
  <c r="J61" i="33"/>
  <c r="F61" i="33"/>
  <c r="AL60" i="33"/>
  <c r="AH60" i="33"/>
  <c r="Z60" i="33"/>
  <c r="R60" i="33"/>
  <c r="V60" i="33"/>
  <c r="N60" i="33"/>
  <c r="J60" i="33"/>
  <c r="F60" i="33"/>
  <c r="AL59" i="33"/>
  <c r="AH59" i="33"/>
  <c r="Z59" i="33"/>
  <c r="R59" i="33"/>
  <c r="V59" i="33"/>
  <c r="N59" i="33"/>
  <c r="J59" i="33"/>
  <c r="F59" i="33"/>
  <c r="AL58" i="33"/>
  <c r="AH58" i="33"/>
  <c r="Z58" i="33"/>
  <c r="R58" i="33"/>
  <c r="V58" i="33"/>
  <c r="N58" i="33"/>
  <c r="J58" i="33"/>
  <c r="F58" i="33"/>
  <c r="AL57" i="33"/>
  <c r="AH57" i="33"/>
  <c r="Z57" i="33"/>
  <c r="R57" i="33"/>
  <c r="V57" i="33"/>
  <c r="N57" i="33"/>
  <c r="J57" i="33"/>
  <c r="F57" i="33"/>
  <c r="AL56" i="33"/>
  <c r="AH56" i="33"/>
  <c r="Z56" i="33"/>
  <c r="R56" i="33"/>
  <c r="V56" i="33"/>
  <c r="N56" i="33"/>
  <c r="J56" i="33"/>
  <c r="F56" i="33"/>
  <c r="AL55" i="33"/>
  <c r="AH55" i="33"/>
  <c r="Z55" i="33"/>
  <c r="R55" i="33"/>
  <c r="V55" i="33"/>
  <c r="N55" i="33"/>
  <c r="J55" i="33"/>
  <c r="F55" i="33"/>
  <c r="AL54" i="33"/>
  <c r="AH54" i="33"/>
  <c r="Z54" i="33"/>
  <c r="R54" i="33"/>
  <c r="V54" i="33"/>
  <c r="N54" i="33"/>
  <c r="J54" i="33"/>
  <c r="F54" i="33"/>
  <c r="AL53" i="33"/>
  <c r="AH53" i="33"/>
  <c r="Z53" i="33"/>
  <c r="R53" i="33"/>
  <c r="V53" i="33"/>
  <c r="N53" i="33"/>
  <c r="J53" i="33"/>
  <c r="F53" i="33"/>
  <c r="AL52" i="33"/>
  <c r="AH52" i="33"/>
  <c r="Z52" i="33"/>
  <c r="R52" i="33"/>
  <c r="V52" i="33"/>
  <c r="N52" i="33"/>
  <c r="J52" i="33"/>
  <c r="F52" i="33"/>
  <c r="AL51" i="33"/>
  <c r="AH51" i="33"/>
  <c r="Z51" i="33"/>
  <c r="R51" i="33"/>
  <c r="V51" i="33"/>
  <c r="N51" i="33"/>
  <c r="J51" i="33"/>
  <c r="F51" i="33"/>
  <c r="AL50" i="33"/>
  <c r="AH50" i="33"/>
  <c r="Z50" i="33"/>
  <c r="R50" i="33"/>
  <c r="V50" i="33"/>
  <c r="N50" i="33"/>
  <c r="J50" i="33"/>
  <c r="F50" i="33"/>
  <c r="AL49" i="33"/>
  <c r="AH49" i="33"/>
  <c r="Z49" i="33"/>
  <c r="R49" i="33"/>
  <c r="V49" i="33"/>
  <c r="N49" i="33"/>
  <c r="J49" i="33"/>
  <c r="F49" i="33"/>
  <c r="AL48" i="33"/>
  <c r="AH48" i="33"/>
  <c r="Z48" i="33"/>
  <c r="R48" i="33"/>
  <c r="V48" i="33"/>
  <c r="N48" i="33"/>
  <c r="J48" i="33"/>
  <c r="F48" i="33"/>
  <c r="AL47" i="33"/>
  <c r="AH47" i="33"/>
  <c r="Z47" i="33"/>
  <c r="R47" i="33"/>
  <c r="V47" i="33"/>
  <c r="N47" i="33"/>
  <c r="J47" i="33"/>
  <c r="F47" i="33"/>
  <c r="AL46" i="33"/>
  <c r="AH46" i="33"/>
  <c r="Z46" i="33"/>
  <c r="R46" i="33"/>
  <c r="V46" i="33"/>
  <c r="N46" i="33"/>
  <c r="J46" i="33"/>
  <c r="F46" i="33"/>
  <c r="AL45" i="33"/>
  <c r="AH45" i="33"/>
  <c r="Z45" i="33"/>
  <c r="R45" i="33"/>
  <c r="V45" i="33"/>
  <c r="N45" i="33"/>
  <c r="J45" i="33"/>
  <c r="F45" i="33"/>
  <c r="AL44" i="33"/>
  <c r="AH44" i="33"/>
  <c r="Z44" i="33"/>
  <c r="R44" i="33"/>
  <c r="V44" i="33"/>
  <c r="N44" i="33"/>
  <c r="J44" i="33"/>
  <c r="F44" i="33"/>
  <c r="AL43" i="33"/>
  <c r="AH43" i="33"/>
  <c r="Z43" i="33"/>
  <c r="R43" i="33"/>
  <c r="V43" i="33"/>
  <c r="N43" i="33"/>
  <c r="J43" i="33"/>
  <c r="F43" i="33"/>
  <c r="AL42" i="33"/>
  <c r="AH42" i="33"/>
  <c r="Z42" i="33"/>
  <c r="R42" i="33"/>
  <c r="V42" i="33"/>
  <c r="N42" i="33"/>
  <c r="J42" i="33"/>
  <c r="F42" i="33"/>
  <c r="AL41" i="33"/>
  <c r="AH41" i="33"/>
  <c r="Z41" i="33"/>
  <c r="R41" i="33"/>
  <c r="V41" i="33"/>
  <c r="N41" i="33"/>
  <c r="J41" i="33"/>
  <c r="F41" i="33"/>
  <c r="AL40" i="33"/>
  <c r="AH40" i="33"/>
  <c r="Z40" i="33"/>
  <c r="R40" i="33"/>
  <c r="V40" i="33"/>
  <c r="N40" i="33"/>
  <c r="J40" i="33"/>
  <c r="F40" i="33"/>
  <c r="AL39" i="33"/>
  <c r="AH39" i="33"/>
  <c r="Z39" i="33"/>
  <c r="R39" i="33"/>
  <c r="V39" i="33"/>
  <c r="N39" i="33"/>
  <c r="J39" i="33"/>
  <c r="F39" i="33"/>
  <c r="AL38" i="33"/>
  <c r="AH38" i="33"/>
  <c r="Z38" i="33"/>
  <c r="R38" i="33"/>
  <c r="V38" i="33"/>
  <c r="N38" i="33"/>
  <c r="J38" i="33"/>
  <c r="F38" i="33"/>
  <c r="AL37" i="33"/>
  <c r="AH37" i="33"/>
  <c r="Z37" i="33"/>
  <c r="R37" i="33"/>
  <c r="V37" i="33"/>
  <c r="N37" i="33"/>
  <c r="J37" i="33"/>
  <c r="F37" i="33"/>
  <c r="AL36" i="33"/>
  <c r="AH36" i="33"/>
  <c r="Z36" i="33"/>
  <c r="R36" i="33"/>
  <c r="V36" i="33"/>
  <c r="N36" i="33"/>
  <c r="J36" i="33"/>
  <c r="F36" i="33"/>
  <c r="AL35" i="33"/>
  <c r="AH35" i="33"/>
  <c r="Z35" i="33"/>
  <c r="R35" i="33"/>
  <c r="V35" i="33"/>
  <c r="N35" i="33"/>
  <c r="J35" i="33"/>
  <c r="F35" i="33"/>
  <c r="AL34" i="33"/>
  <c r="AH34" i="33"/>
  <c r="Z34" i="33"/>
  <c r="R34" i="33"/>
  <c r="V34" i="33"/>
  <c r="N34" i="33"/>
  <c r="J34" i="33"/>
  <c r="F34" i="33"/>
  <c r="AL33" i="33"/>
  <c r="AH33" i="33"/>
  <c r="Z33" i="33"/>
  <c r="R33" i="33"/>
  <c r="V33" i="33"/>
  <c r="N33" i="33"/>
  <c r="J33" i="33"/>
  <c r="F33" i="33"/>
  <c r="AL32" i="33"/>
  <c r="AH32" i="33"/>
  <c r="Z32" i="33"/>
  <c r="R32" i="33"/>
  <c r="V32" i="33"/>
  <c r="N32" i="33"/>
  <c r="J32" i="33"/>
  <c r="F32" i="33"/>
  <c r="AL31" i="33"/>
  <c r="AH31" i="33"/>
  <c r="Z31" i="33"/>
  <c r="R31" i="33"/>
  <c r="V31" i="33"/>
  <c r="N31" i="33"/>
  <c r="J31" i="33"/>
  <c r="F31" i="33"/>
  <c r="AL30" i="33"/>
  <c r="AH30" i="33"/>
  <c r="Z30" i="33"/>
  <c r="R30" i="33"/>
  <c r="V30" i="33"/>
  <c r="N30" i="33"/>
  <c r="J30" i="33"/>
  <c r="F30" i="33"/>
  <c r="AL29" i="33"/>
  <c r="AH29" i="33"/>
  <c r="Z29" i="33"/>
  <c r="R29" i="33"/>
  <c r="V29" i="33"/>
  <c r="N29" i="33"/>
  <c r="J29" i="33"/>
  <c r="F29" i="33"/>
  <c r="AL28" i="33"/>
  <c r="AH28" i="33"/>
  <c r="Z28" i="33"/>
  <c r="R28" i="33"/>
  <c r="V28" i="33"/>
  <c r="N28" i="33"/>
  <c r="J28" i="33"/>
  <c r="F28" i="33"/>
  <c r="AL27" i="33"/>
  <c r="AH27" i="33"/>
  <c r="Z27" i="33"/>
  <c r="R27" i="33"/>
  <c r="V27" i="33"/>
  <c r="N27" i="33"/>
  <c r="J27" i="33"/>
  <c r="F27" i="33"/>
  <c r="AL26" i="33"/>
  <c r="AH26" i="33"/>
  <c r="Z26" i="33"/>
  <c r="R26" i="33"/>
  <c r="V26" i="33"/>
  <c r="N26" i="33"/>
  <c r="J26" i="33"/>
  <c r="F26" i="33"/>
  <c r="AL25" i="33"/>
  <c r="AH25" i="33"/>
  <c r="Z25" i="33"/>
  <c r="R25" i="33"/>
  <c r="V25" i="33"/>
  <c r="N25" i="33"/>
  <c r="J25" i="33"/>
  <c r="F25" i="33"/>
  <c r="AL24" i="33"/>
  <c r="AH24" i="33"/>
  <c r="Z24" i="33"/>
  <c r="R24" i="33"/>
  <c r="V24" i="33"/>
  <c r="N24" i="33"/>
  <c r="J24" i="33"/>
  <c r="F24" i="33"/>
  <c r="AL23" i="33"/>
  <c r="AH23" i="33"/>
  <c r="Z23" i="33"/>
  <c r="R23" i="33"/>
  <c r="V23" i="33"/>
  <c r="N23" i="33"/>
  <c r="J23" i="33"/>
  <c r="F23" i="33"/>
  <c r="AL22" i="33"/>
  <c r="AH22" i="33"/>
  <c r="Z22" i="33"/>
  <c r="R22" i="33"/>
  <c r="V22" i="33"/>
  <c r="N22" i="33"/>
  <c r="J22" i="33"/>
  <c r="F22" i="33"/>
  <c r="AL21" i="33"/>
  <c r="AH21" i="33"/>
  <c r="Z21" i="33"/>
  <c r="R21" i="33"/>
  <c r="V21" i="33"/>
  <c r="N21" i="33"/>
  <c r="J21" i="33"/>
  <c r="F21" i="33"/>
  <c r="AL20" i="33"/>
  <c r="AH20" i="33"/>
  <c r="Z20" i="33"/>
  <c r="R20" i="33"/>
  <c r="V20" i="33"/>
  <c r="N20" i="33"/>
  <c r="J20" i="33"/>
  <c r="F20" i="33"/>
  <c r="AL19" i="33"/>
  <c r="AH19" i="33"/>
  <c r="Z19" i="33"/>
  <c r="R19" i="33"/>
  <c r="V19" i="33"/>
  <c r="N19" i="33"/>
  <c r="J19" i="33"/>
  <c r="F19" i="33"/>
  <c r="AL18" i="33"/>
  <c r="AH18" i="33"/>
  <c r="Z18" i="33"/>
  <c r="R18" i="33"/>
  <c r="V18" i="33"/>
  <c r="N18" i="33"/>
  <c r="J18" i="33"/>
  <c r="F18" i="33"/>
  <c r="AL17" i="33"/>
  <c r="AH17" i="33"/>
  <c r="Z17" i="33"/>
  <c r="R17" i="33"/>
  <c r="V17" i="33"/>
  <c r="N17" i="33"/>
  <c r="J17" i="33"/>
  <c r="F17" i="33"/>
  <c r="AL16" i="33"/>
  <c r="AH16" i="33"/>
  <c r="Z16" i="33"/>
  <c r="R16" i="33"/>
  <c r="V16" i="33"/>
  <c r="N16" i="33"/>
  <c r="J16" i="33"/>
  <c r="F16" i="33"/>
  <c r="AL15" i="33"/>
  <c r="AH15" i="33"/>
  <c r="Z15" i="33"/>
  <c r="R15" i="33"/>
  <c r="V15" i="33"/>
  <c r="N15" i="33"/>
  <c r="J15" i="33"/>
  <c r="F15" i="33"/>
  <c r="AL14" i="33"/>
  <c r="AH14" i="33"/>
  <c r="Z14" i="33"/>
  <c r="R14" i="33"/>
  <c r="V14" i="33"/>
  <c r="N14" i="33"/>
  <c r="J14" i="33"/>
  <c r="F14" i="33"/>
  <c r="AL13" i="33"/>
  <c r="AH13" i="33"/>
  <c r="Z13" i="33"/>
  <c r="R13" i="33"/>
  <c r="V13" i="33"/>
  <c r="N13" i="33"/>
  <c r="J13" i="33"/>
  <c r="F13" i="33"/>
  <c r="AL12" i="33"/>
  <c r="AH12" i="33"/>
  <c r="Z12" i="33"/>
  <c r="R12" i="33"/>
  <c r="V12" i="33"/>
  <c r="N12" i="33"/>
  <c r="J12" i="33"/>
  <c r="F12" i="33"/>
  <c r="AL11" i="33"/>
  <c r="AH11" i="33"/>
  <c r="Z11" i="33"/>
  <c r="R11" i="33"/>
  <c r="V11" i="33"/>
  <c r="N11" i="33"/>
  <c r="J11" i="33"/>
  <c r="F11" i="33"/>
  <c r="AL10" i="33"/>
  <c r="AH10" i="33"/>
  <c r="Z10" i="33"/>
  <c r="R10" i="33"/>
  <c r="V10" i="33"/>
  <c r="N10" i="33"/>
  <c r="J10" i="33"/>
  <c r="F10" i="33"/>
  <c r="AL9" i="33"/>
  <c r="AH9" i="33"/>
  <c r="Z9" i="33"/>
  <c r="R9" i="33"/>
  <c r="V9" i="33"/>
  <c r="N9" i="33"/>
  <c r="J9" i="33"/>
  <c r="F9" i="33"/>
  <c r="AL8" i="33"/>
  <c r="AH8" i="33"/>
  <c r="Z8" i="33"/>
  <c r="R8" i="33"/>
  <c r="V8" i="33"/>
  <c r="N8" i="33"/>
  <c r="J8" i="33"/>
  <c r="F8" i="33"/>
  <c r="F153" i="33" s="1"/>
  <c r="AH77" i="34" l="1"/>
  <c r="AI8" i="34" s="1"/>
  <c r="AI10" i="34"/>
  <c r="AI11" i="34"/>
  <c r="AI14" i="34"/>
  <c r="AI15" i="34"/>
  <c r="AI17" i="34"/>
  <c r="AI18" i="34"/>
  <c r="AI19" i="34"/>
  <c r="AI21" i="34"/>
  <c r="AI22" i="34"/>
  <c r="AI23" i="34"/>
  <c r="AI25" i="34"/>
  <c r="AI26" i="34"/>
  <c r="AI27" i="34"/>
  <c r="AI29" i="34"/>
  <c r="AI30" i="34"/>
  <c r="AI31" i="34"/>
  <c r="AI33" i="34"/>
  <c r="AI34" i="34"/>
  <c r="AI35" i="34"/>
  <c r="AI37" i="34"/>
  <c r="AI38" i="34"/>
  <c r="AI39" i="34"/>
  <c r="AI41" i="34"/>
  <c r="AI42" i="34"/>
  <c r="AI43" i="34"/>
  <c r="AI44" i="34"/>
  <c r="AI45" i="34"/>
  <c r="AI46" i="34"/>
  <c r="AI47" i="34"/>
  <c r="AI48" i="34"/>
  <c r="AI49" i="34"/>
  <c r="AI50" i="34"/>
  <c r="AI51" i="34"/>
  <c r="AI52" i="34"/>
  <c r="AI53" i="34"/>
  <c r="AI54" i="34"/>
  <c r="AI55" i="34"/>
  <c r="AI56" i="34"/>
  <c r="AI57" i="34"/>
  <c r="AI58" i="34"/>
  <c r="AI59" i="34"/>
  <c r="AI60" i="34"/>
  <c r="AI61" i="34"/>
  <c r="AI62" i="34"/>
  <c r="AI63" i="34"/>
  <c r="AI64" i="34"/>
  <c r="AI65" i="34"/>
  <c r="AI66" i="34"/>
  <c r="AI67" i="34"/>
  <c r="AI68" i="34"/>
  <c r="AI69" i="34"/>
  <c r="AI75" i="34"/>
  <c r="G77" i="36"/>
  <c r="G76" i="36"/>
  <c r="AI77" i="36"/>
  <c r="AI76" i="36"/>
  <c r="AL104" i="35"/>
  <c r="AM101" i="35" s="1"/>
  <c r="V77" i="34"/>
  <c r="N77" i="34"/>
  <c r="O17" i="34" s="1"/>
  <c r="AC9" i="2"/>
  <c r="AC215" i="28"/>
  <c r="R9" i="2"/>
  <c r="AB9" i="2"/>
  <c r="AB215" i="28"/>
  <c r="H8" i="2"/>
  <c r="H215" i="28"/>
  <c r="L215" i="28"/>
  <c r="L217" i="28" s="1"/>
  <c r="L8" i="2"/>
  <c r="AF8" i="2"/>
  <c r="AF215" i="28"/>
  <c r="E215" i="28"/>
  <c r="E8" i="2"/>
  <c r="M215" i="28"/>
  <c r="M217" i="28" s="1"/>
  <c r="M8" i="2"/>
  <c r="Q215" i="28"/>
  <c r="Q8" i="2"/>
  <c r="Q13" i="2" s="1"/>
  <c r="AG215" i="28"/>
  <c r="AG8" i="2"/>
  <c r="I8" i="2"/>
  <c r="I215" i="28"/>
  <c r="U215" i="28"/>
  <c r="U8" i="2"/>
  <c r="Y215" i="28"/>
  <c r="Y8" i="2"/>
  <c r="AK215" i="28"/>
  <c r="AK8" i="2"/>
  <c r="P215" i="28"/>
  <c r="P8" i="2"/>
  <c r="G149" i="33"/>
  <c r="G150" i="33"/>
  <c r="D215" i="28"/>
  <c r="D8" i="2"/>
  <c r="T8" i="2"/>
  <c r="T215" i="28"/>
  <c r="X8" i="2"/>
  <c r="X215" i="28"/>
  <c r="AJ215" i="28"/>
  <c r="AJ9" i="2"/>
  <c r="J8" i="2"/>
  <c r="G75" i="36"/>
  <c r="G73" i="36"/>
  <c r="G71" i="36"/>
  <c r="G69" i="36"/>
  <c r="G67" i="36"/>
  <c r="G65" i="36"/>
  <c r="G63" i="36"/>
  <c r="G61" i="36"/>
  <c r="G59" i="36"/>
  <c r="G58" i="36"/>
  <c r="G56" i="36"/>
  <c r="G54" i="36"/>
  <c r="G52" i="36"/>
  <c r="G50" i="36"/>
  <c r="G48" i="36"/>
  <c r="G46" i="36"/>
  <c r="G44" i="36"/>
  <c r="G42" i="36"/>
  <c r="G30" i="36"/>
  <c r="G26" i="36"/>
  <c r="G22" i="36"/>
  <c r="G18" i="36"/>
  <c r="G14" i="36"/>
  <c r="G10" i="36"/>
  <c r="G36" i="36"/>
  <c r="G23" i="36"/>
  <c r="G11" i="36"/>
  <c r="G39" i="36"/>
  <c r="G37" i="36"/>
  <c r="G35" i="36"/>
  <c r="G33" i="36"/>
  <c r="G31" i="36"/>
  <c r="G29" i="36"/>
  <c r="G25" i="36"/>
  <c r="G21" i="36"/>
  <c r="G17" i="36"/>
  <c r="G13" i="36"/>
  <c r="G9" i="36"/>
  <c r="G38" i="36"/>
  <c r="G34" i="36"/>
  <c r="G27" i="36"/>
  <c r="G19" i="36"/>
  <c r="G78" i="36"/>
  <c r="G74" i="36"/>
  <c r="G72" i="36"/>
  <c r="G70" i="36"/>
  <c r="G68" i="36"/>
  <c r="G66" i="36"/>
  <c r="G64" i="36"/>
  <c r="G62" i="36"/>
  <c r="G60" i="36"/>
  <c r="G57" i="36"/>
  <c r="G55" i="36"/>
  <c r="G53" i="36"/>
  <c r="G51" i="36"/>
  <c r="G49" i="36"/>
  <c r="G47" i="36"/>
  <c r="G45" i="36"/>
  <c r="G43" i="36"/>
  <c r="G41" i="36"/>
  <c r="G28" i="36"/>
  <c r="G24" i="36"/>
  <c r="G20" i="36"/>
  <c r="G16" i="36"/>
  <c r="G12" i="36"/>
  <c r="G40" i="36"/>
  <c r="G32" i="36"/>
  <c r="G15" i="36"/>
  <c r="AI75" i="36"/>
  <c r="AI62" i="36"/>
  <c r="AI60" i="36"/>
  <c r="AI58" i="36"/>
  <c r="AI70" i="36"/>
  <c r="AI52" i="36"/>
  <c r="AI39" i="36"/>
  <c r="AI33" i="36"/>
  <c r="AI50" i="36"/>
  <c r="AI45" i="36"/>
  <c r="AI40" i="36"/>
  <c r="AI34" i="36"/>
  <c r="AI28" i="36"/>
  <c r="AI24" i="36"/>
  <c r="AI20" i="36"/>
  <c r="AI16" i="36"/>
  <c r="AI12" i="36"/>
  <c r="AI63" i="36"/>
  <c r="AI25" i="36"/>
  <c r="AI13" i="36"/>
  <c r="AI74" i="36"/>
  <c r="AI78" i="36"/>
  <c r="AI73" i="36"/>
  <c r="AI69" i="36"/>
  <c r="AI66" i="36"/>
  <c r="AI57" i="36"/>
  <c r="AI44" i="36"/>
  <c r="AI54" i="36"/>
  <c r="AI49" i="36"/>
  <c r="AI51" i="36"/>
  <c r="AI38" i="36"/>
  <c r="AI32" i="36"/>
  <c r="AI27" i="36"/>
  <c r="AI23" i="36"/>
  <c r="AI19" i="36"/>
  <c r="AI15" i="36"/>
  <c r="AI11" i="36"/>
  <c r="AI67" i="36"/>
  <c r="AI47" i="36"/>
  <c r="AI41" i="36"/>
  <c r="AI48" i="36"/>
  <c r="AI29" i="36"/>
  <c r="AI17" i="36"/>
  <c r="AI68" i="36"/>
  <c r="AI61" i="36"/>
  <c r="AI59" i="36"/>
  <c r="AI72" i="36"/>
  <c r="AI65" i="36"/>
  <c r="AI55" i="36"/>
  <c r="AI42" i="36"/>
  <c r="AI36" i="36"/>
  <c r="AI30" i="36"/>
  <c r="AI53" i="36"/>
  <c r="AI37" i="36"/>
  <c r="AI31" i="36"/>
  <c r="AI56" i="36"/>
  <c r="AI43" i="36"/>
  <c r="AI26" i="36"/>
  <c r="AI22" i="36"/>
  <c r="AI18" i="36"/>
  <c r="AI14" i="36"/>
  <c r="AI10" i="36"/>
  <c r="AI71" i="36"/>
  <c r="AI64" i="36"/>
  <c r="AI46" i="36"/>
  <c r="AI35" i="36"/>
  <c r="AI21" i="36"/>
  <c r="AI9" i="36"/>
  <c r="AD80" i="36"/>
  <c r="AL77" i="34"/>
  <c r="Z77" i="34"/>
  <c r="AD77" i="34"/>
  <c r="Z153" i="33"/>
  <c r="R80" i="36"/>
  <c r="V80" i="36"/>
  <c r="N80" i="36"/>
  <c r="AH104" i="35"/>
  <c r="AD104" i="35"/>
  <c r="AL153" i="33"/>
  <c r="R153" i="33"/>
  <c r="V153" i="33"/>
  <c r="W83" i="33" s="1"/>
  <c r="G66" i="33"/>
  <c r="G70" i="33"/>
  <c r="G74" i="33"/>
  <c r="G78" i="33"/>
  <c r="G82" i="33"/>
  <c r="G86" i="33"/>
  <c r="AM8" i="35"/>
  <c r="AM9" i="35"/>
  <c r="AM10" i="35"/>
  <c r="AM11" i="35"/>
  <c r="AM12" i="35"/>
  <c r="AM13" i="35"/>
  <c r="AM14" i="35"/>
  <c r="AM15" i="35"/>
  <c r="AM16" i="35"/>
  <c r="AM17" i="35"/>
  <c r="AM18" i="35"/>
  <c r="AM19" i="35"/>
  <c r="AM20" i="35"/>
  <c r="AM21" i="35"/>
  <c r="AM22" i="35"/>
  <c r="AM23" i="35"/>
  <c r="AM24" i="35"/>
  <c r="AM25" i="35"/>
  <c r="AM26" i="35"/>
  <c r="AM27" i="35"/>
  <c r="AM28" i="35"/>
  <c r="AM29" i="35"/>
  <c r="AM30" i="35"/>
  <c r="AM31" i="35"/>
  <c r="AM32" i="35"/>
  <c r="AM33" i="35"/>
  <c r="AM34" i="35"/>
  <c r="AM38" i="35"/>
  <c r="AM42" i="35"/>
  <c r="AM46" i="35"/>
  <c r="AM50" i="35"/>
  <c r="AM54" i="35"/>
  <c r="AM58" i="35"/>
  <c r="AM62" i="35"/>
  <c r="AM66" i="35"/>
  <c r="AM70" i="35"/>
  <c r="AM74" i="35"/>
  <c r="AM78" i="35"/>
  <c r="AM82" i="35"/>
  <c r="AM86" i="35"/>
  <c r="AM90" i="35"/>
  <c r="AM97" i="35"/>
  <c r="AM37" i="35"/>
  <c r="AM41" i="35"/>
  <c r="AM45" i="35"/>
  <c r="AM49" i="35"/>
  <c r="AM53" i="35"/>
  <c r="AM57" i="35"/>
  <c r="AM61" i="35"/>
  <c r="AM65" i="35"/>
  <c r="AM69" i="35"/>
  <c r="AM73" i="35"/>
  <c r="AM77" i="35"/>
  <c r="AM81" i="35"/>
  <c r="AM85" i="35"/>
  <c r="AM89" i="35"/>
  <c r="AM93" i="35"/>
  <c r="AM95" i="35"/>
  <c r="AM98" i="35"/>
  <c r="AM36" i="35"/>
  <c r="AM40" i="35"/>
  <c r="AM44" i="35"/>
  <c r="AM48" i="35"/>
  <c r="AM52" i="35"/>
  <c r="AM56" i="35"/>
  <c r="AM60" i="35"/>
  <c r="AM64" i="35"/>
  <c r="AM68" i="35"/>
  <c r="AM72" i="35"/>
  <c r="AM76" i="35"/>
  <c r="AM80" i="35"/>
  <c r="AM84" i="35"/>
  <c r="AM88" i="35"/>
  <c r="AM92" i="35"/>
  <c r="AM96" i="35"/>
  <c r="AM35" i="35"/>
  <c r="AM39" i="35"/>
  <c r="AM43" i="35"/>
  <c r="AM47" i="35"/>
  <c r="AM51" i="35"/>
  <c r="AM55" i="35"/>
  <c r="AM59" i="35"/>
  <c r="AM63" i="35"/>
  <c r="AM67" i="35"/>
  <c r="AM71" i="35"/>
  <c r="AM75" i="35"/>
  <c r="AM79" i="35"/>
  <c r="AM83" i="35"/>
  <c r="AM87" i="35"/>
  <c r="AM91" i="35"/>
  <c r="AM94" i="35"/>
  <c r="Z104" i="35"/>
  <c r="W10" i="34"/>
  <c r="W11" i="34"/>
  <c r="W14" i="34"/>
  <c r="W15" i="34"/>
  <c r="W18" i="34"/>
  <c r="W19" i="34"/>
  <c r="W22" i="34"/>
  <c r="N153" i="33"/>
  <c r="F77" i="34"/>
  <c r="G9" i="33"/>
  <c r="G52" i="33"/>
  <c r="Z80" i="36"/>
  <c r="G8" i="36"/>
  <c r="AI8" i="36"/>
  <c r="AL80" i="36"/>
  <c r="F104" i="35"/>
  <c r="G101" i="35" s="1"/>
  <c r="V104" i="35"/>
  <c r="W101" i="35" s="1"/>
  <c r="N104" i="35"/>
  <c r="O101" i="35" s="1"/>
  <c r="R104" i="35"/>
  <c r="AM99" i="35"/>
  <c r="AM100" i="35"/>
  <c r="AM102" i="35"/>
  <c r="W75" i="34"/>
  <c r="W69" i="34"/>
  <c r="R77" i="34"/>
  <c r="W24" i="34"/>
  <c r="W25" i="34"/>
  <c r="W28" i="34"/>
  <c r="W29" i="34"/>
  <c r="W32" i="34"/>
  <c r="W33" i="34"/>
  <c r="W36" i="34"/>
  <c r="W37" i="34"/>
  <c r="W40" i="34"/>
  <c r="W41" i="34"/>
  <c r="W44" i="34"/>
  <c r="W45" i="34"/>
  <c r="W48" i="34"/>
  <c r="W49" i="34"/>
  <c r="W52" i="34"/>
  <c r="W53" i="34"/>
  <c r="W56" i="34"/>
  <c r="W57" i="34"/>
  <c r="W60" i="34"/>
  <c r="W61" i="34"/>
  <c r="W64" i="34"/>
  <c r="W65" i="34"/>
  <c r="G143" i="33"/>
  <c r="G142" i="33"/>
  <c r="G141" i="33"/>
  <c r="G140" i="33"/>
  <c r="G139" i="33"/>
  <c r="G138" i="33"/>
  <c r="G137" i="33"/>
  <c r="G136" i="33"/>
  <c r="G135" i="33"/>
  <c r="G134" i="33"/>
  <c r="G133" i="33"/>
  <c r="G132" i="33"/>
  <c r="G131" i="33"/>
  <c r="G130" i="33"/>
  <c r="G129" i="33"/>
  <c r="G128" i="33"/>
  <c r="G127" i="33"/>
  <c r="G126" i="33"/>
  <c r="G125" i="33"/>
  <c r="G124" i="33"/>
  <c r="G123" i="33"/>
  <c r="G122" i="33"/>
  <c r="G121" i="33"/>
  <c r="G120" i="33"/>
  <c r="G119" i="33"/>
  <c r="G118" i="33"/>
  <c r="G117" i="33"/>
  <c r="G116" i="33"/>
  <c r="G115" i="33"/>
  <c r="G114" i="33"/>
  <c r="G113" i="33"/>
  <c r="G112" i="33"/>
  <c r="G111" i="33"/>
  <c r="G110" i="33"/>
  <c r="G109" i="33"/>
  <c r="G108" i="33"/>
  <c r="G107" i="33"/>
  <c r="G106" i="33"/>
  <c r="G105" i="33"/>
  <c r="G104" i="33"/>
  <c r="G97" i="33"/>
  <c r="G96" i="33"/>
  <c r="G95" i="33"/>
  <c r="G94" i="33"/>
  <c r="G93" i="33"/>
  <c r="G92" i="33"/>
  <c r="G91" i="33"/>
  <c r="G90" i="33"/>
  <c r="G89" i="33"/>
  <c r="G88" i="33"/>
  <c r="G87" i="33"/>
  <c r="AH153" i="33"/>
  <c r="G51" i="33"/>
  <c r="G55" i="33"/>
  <c r="G57" i="33"/>
  <c r="G59" i="33"/>
  <c r="G61" i="33"/>
  <c r="G63" i="33"/>
  <c r="G67" i="33"/>
  <c r="G71" i="33"/>
  <c r="G75" i="33"/>
  <c r="G79" i="33"/>
  <c r="G83" i="33"/>
  <c r="G8" i="33"/>
  <c r="G10" i="33"/>
  <c r="G11" i="33"/>
  <c r="G12" i="33"/>
  <c r="G13" i="33"/>
  <c r="G14" i="33"/>
  <c r="G15" i="33"/>
  <c r="G16" i="33"/>
  <c r="G17" i="33"/>
  <c r="G18" i="33"/>
  <c r="G19" i="33"/>
  <c r="G20" i="33"/>
  <c r="G21" i="33"/>
  <c r="G22" i="33"/>
  <c r="G23" i="33"/>
  <c r="G24" i="33"/>
  <c r="G50" i="33"/>
  <c r="G54" i="33"/>
  <c r="G64" i="33"/>
  <c r="G68" i="33"/>
  <c r="G72" i="33"/>
  <c r="G76" i="33"/>
  <c r="G80" i="33"/>
  <c r="G84" i="33"/>
  <c r="J153" i="33"/>
  <c r="G25" i="33"/>
  <c r="G26" i="33"/>
  <c r="G27" i="33"/>
  <c r="G28" i="33"/>
  <c r="G29" i="33"/>
  <c r="G30" i="33"/>
  <c r="G31" i="33"/>
  <c r="G32" i="33"/>
  <c r="G33" i="33"/>
  <c r="G34" i="33"/>
  <c r="G35" i="33"/>
  <c r="G36" i="33"/>
  <c r="G37" i="33"/>
  <c r="G38" i="33"/>
  <c r="G39" i="33"/>
  <c r="G40" i="33"/>
  <c r="G41" i="33"/>
  <c r="G42" i="33"/>
  <c r="G43" i="33"/>
  <c r="G44" i="33"/>
  <c r="G45" i="33"/>
  <c r="G46" i="33"/>
  <c r="G47" i="33"/>
  <c r="G48" i="33"/>
  <c r="G49" i="33"/>
  <c r="G53" i="33"/>
  <c r="G56" i="33"/>
  <c r="G58" i="33"/>
  <c r="G60" i="33"/>
  <c r="G62" i="33"/>
  <c r="G65" i="33"/>
  <c r="G69" i="33"/>
  <c r="G73" i="33"/>
  <c r="G77" i="33"/>
  <c r="G81" i="33"/>
  <c r="G85" i="33"/>
  <c r="G147" i="33"/>
  <c r="G98" i="33"/>
  <c r="G99" i="33"/>
  <c r="G100" i="33"/>
  <c r="G101" i="33"/>
  <c r="G102" i="33"/>
  <c r="G103" i="33"/>
  <c r="G144" i="33"/>
  <c r="G148" i="33"/>
  <c r="G145" i="33"/>
  <c r="G146" i="33"/>
  <c r="G151" i="33"/>
  <c r="AI13" i="34" l="1"/>
  <c r="AI9" i="34"/>
  <c r="AI40" i="34"/>
  <c r="AI36" i="34"/>
  <c r="AI32" i="34"/>
  <c r="AI28" i="34"/>
  <c r="AI24" i="34"/>
  <c r="AI20" i="34"/>
  <c r="AI16" i="34"/>
  <c r="AI12" i="34"/>
  <c r="AI74" i="34"/>
  <c r="AI73" i="34"/>
  <c r="AI71" i="34"/>
  <c r="AI70" i="34"/>
  <c r="AI72" i="34"/>
  <c r="O77" i="36"/>
  <c r="O76" i="36"/>
  <c r="AE76" i="36"/>
  <c r="AE77" i="36"/>
  <c r="AA77" i="36"/>
  <c r="AA76" i="36"/>
  <c r="W77" i="36"/>
  <c r="W76" i="36"/>
  <c r="AM77" i="36"/>
  <c r="AM76" i="36"/>
  <c r="S76" i="36"/>
  <c r="S77" i="36"/>
  <c r="R8" i="2"/>
  <c r="AI94" i="35"/>
  <c r="AI101" i="35"/>
  <c r="AA10" i="35"/>
  <c r="AA101" i="35"/>
  <c r="S102" i="35"/>
  <c r="S101" i="35"/>
  <c r="AE11" i="35"/>
  <c r="AE101" i="35"/>
  <c r="O49" i="34"/>
  <c r="O28" i="34"/>
  <c r="O52" i="34"/>
  <c r="O66" i="34"/>
  <c r="O9" i="34"/>
  <c r="O47" i="34"/>
  <c r="O67" i="34"/>
  <c r="O18" i="34"/>
  <c r="W74" i="34"/>
  <c r="W71" i="34"/>
  <c r="W73" i="34"/>
  <c r="W70" i="34"/>
  <c r="W72" i="34"/>
  <c r="O75" i="34"/>
  <c r="W63" i="34"/>
  <c r="W59" i="34"/>
  <c r="W55" i="34"/>
  <c r="W51" i="34"/>
  <c r="W47" i="34"/>
  <c r="W43" i="34"/>
  <c r="W39" i="34"/>
  <c r="W35" i="34"/>
  <c r="W31" i="34"/>
  <c r="W27" i="34"/>
  <c r="W23" i="34"/>
  <c r="O36" i="34"/>
  <c r="O58" i="34"/>
  <c r="W67" i="34"/>
  <c r="W8" i="34"/>
  <c r="W21" i="34"/>
  <c r="W17" i="34"/>
  <c r="W13" i="34"/>
  <c r="W9" i="34"/>
  <c r="AM74" i="34"/>
  <c r="AM71" i="34"/>
  <c r="AM73" i="34"/>
  <c r="AM70" i="34"/>
  <c r="AM72" i="34"/>
  <c r="AE71" i="34"/>
  <c r="AE72" i="34"/>
  <c r="AE74" i="34"/>
  <c r="AE73" i="34"/>
  <c r="AE70" i="34"/>
  <c r="O11" i="34"/>
  <c r="O72" i="34"/>
  <c r="O70" i="34"/>
  <c r="O73" i="34"/>
  <c r="O74" i="34"/>
  <c r="O71" i="34"/>
  <c r="O27" i="34"/>
  <c r="G14" i="34"/>
  <c r="G74" i="34"/>
  <c r="G71" i="34"/>
  <c r="G70" i="34"/>
  <c r="G73" i="34"/>
  <c r="G72" i="34"/>
  <c r="AA8" i="34"/>
  <c r="AA74" i="34"/>
  <c r="AA70" i="34"/>
  <c r="AA71" i="34"/>
  <c r="AA72" i="34"/>
  <c r="AA73" i="34"/>
  <c r="W66" i="34"/>
  <c r="W62" i="34"/>
  <c r="W58" i="34"/>
  <c r="W54" i="34"/>
  <c r="W50" i="34"/>
  <c r="W46" i="34"/>
  <c r="W42" i="34"/>
  <c r="W38" i="34"/>
  <c r="W34" i="34"/>
  <c r="W30" i="34"/>
  <c r="W26" i="34"/>
  <c r="S10" i="34"/>
  <c r="S73" i="34"/>
  <c r="S70" i="34"/>
  <c r="S74" i="34"/>
  <c r="S72" i="34"/>
  <c r="S71" i="34"/>
  <c r="O35" i="34"/>
  <c r="O59" i="34"/>
  <c r="W68" i="34"/>
  <c r="O46" i="34"/>
  <c r="O10" i="34"/>
  <c r="W20" i="34"/>
  <c r="W16" i="34"/>
  <c r="W12" i="34"/>
  <c r="O40" i="34"/>
  <c r="O32" i="34"/>
  <c r="O24" i="34"/>
  <c r="O62" i="34"/>
  <c r="O42" i="34"/>
  <c r="O22" i="34"/>
  <c r="O14" i="34"/>
  <c r="O55" i="34"/>
  <c r="O39" i="34"/>
  <c r="O31" i="34"/>
  <c r="O23" i="34"/>
  <c r="O63" i="34"/>
  <c r="O21" i="34"/>
  <c r="O13" i="34"/>
  <c r="O53" i="34"/>
  <c r="O45" i="34"/>
  <c r="O38" i="34"/>
  <c r="O34" i="34"/>
  <c r="O30" i="34"/>
  <c r="O26" i="34"/>
  <c r="O56" i="34"/>
  <c r="O60" i="34"/>
  <c r="O64" i="34"/>
  <c r="O68" i="34"/>
  <c r="O48" i="34"/>
  <c r="O43" i="34"/>
  <c r="O20" i="34"/>
  <c r="O16" i="34"/>
  <c r="O12" i="34"/>
  <c r="O44" i="34"/>
  <c r="O8" i="34"/>
  <c r="O51" i="34"/>
  <c r="O41" i="34"/>
  <c r="O37" i="34"/>
  <c r="O33" i="34"/>
  <c r="O29" i="34"/>
  <c r="O25" i="34"/>
  <c r="O57" i="34"/>
  <c r="O61" i="34"/>
  <c r="O65" i="34"/>
  <c r="O69" i="34"/>
  <c r="O54" i="34"/>
  <c r="O50" i="34"/>
  <c r="O19" i="34"/>
  <c r="O15" i="34"/>
  <c r="G31" i="34"/>
  <c r="W146" i="33"/>
  <c r="W99" i="33"/>
  <c r="AE8" i="34"/>
  <c r="AD215" i="28"/>
  <c r="G65" i="34"/>
  <c r="F215" i="28"/>
  <c r="O51" i="33"/>
  <c r="O149" i="33"/>
  <c r="O150" i="33"/>
  <c r="AM9" i="33"/>
  <c r="AM149" i="33"/>
  <c r="AM150" i="33"/>
  <c r="S149" i="33"/>
  <c r="S150" i="33"/>
  <c r="K149" i="33"/>
  <c r="K150" i="33"/>
  <c r="AI150" i="33"/>
  <c r="AI149" i="33"/>
  <c r="AA150" i="33"/>
  <c r="AA149" i="33"/>
  <c r="O83" i="33"/>
  <c r="W134" i="33"/>
  <c r="W149" i="33"/>
  <c r="W150" i="33"/>
  <c r="AA94" i="33"/>
  <c r="W59" i="33"/>
  <c r="W91" i="33"/>
  <c r="W67" i="33"/>
  <c r="W105" i="33"/>
  <c r="W139" i="33"/>
  <c r="W131" i="33"/>
  <c r="W100" i="33"/>
  <c r="W50" i="33"/>
  <c r="W75" i="33"/>
  <c r="W102" i="33"/>
  <c r="W78" i="33"/>
  <c r="W94" i="33"/>
  <c r="W114" i="33"/>
  <c r="O133" i="33"/>
  <c r="N215" i="28"/>
  <c r="N217" i="28" s="1"/>
  <c r="S9" i="33"/>
  <c r="R215" i="28"/>
  <c r="AA14" i="33"/>
  <c r="Z215" i="28"/>
  <c r="W128" i="33"/>
  <c r="V215" i="28"/>
  <c r="W145" i="33"/>
  <c r="W62" i="33"/>
  <c r="W86" i="33"/>
  <c r="W117" i="33"/>
  <c r="W111" i="33"/>
  <c r="W142" i="33"/>
  <c r="W55" i="33"/>
  <c r="W63" i="33"/>
  <c r="W71" i="33"/>
  <c r="W79" i="33"/>
  <c r="W87" i="33"/>
  <c r="W95" i="33"/>
  <c r="W121" i="33"/>
  <c r="W118" i="33"/>
  <c r="W115" i="33"/>
  <c r="W135" i="33"/>
  <c r="W143" i="33"/>
  <c r="W70" i="33"/>
  <c r="W151" i="33"/>
  <c r="W58" i="33"/>
  <c r="W66" i="33"/>
  <c r="W74" i="33"/>
  <c r="W82" i="33"/>
  <c r="W90" i="33"/>
  <c r="W101" i="33"/>
  <c r="W98" i="33"/>
  <c r="W130" i="33"/>
  <c r="W127" i="33"/>
  <c r="W138" i="33"/>
  <c r="K37" i="33"/>
  <c r="J215" i="28"/>
  <c r="AI101" i="33"/>
  <c r="AH215" i="28"/>
  <c r="AM8" i="34"/>
  <c r="AL215" i="28"/>
  <c r="R11" i="2"/>
  <c r="R10" i="2"/>
  <c r="P13" i="2"/>
  <c r="O100" i="35"/>
  <c r="W71" i="36"/>
  <c r="W66" i="36"/>
  <c r="W74" i="36"/>
  <c r="W67" i="36"/>
  <c r="W63" i="36"/>
  <c r="W46" i="36"/>
  <c r="W26" i="36"/>
  <c r="W56" i="36"/>
  <c r="W22" i="36"/>
  <c r="W53" i="36"/>
  <c r="W47" i="36"/>
  <c r="W40" i="36"/>
  <c r="W34" i="36"/>
  <c r="W17" i="36"/>
  <c r="W28" i="36"/>
  <c r="W20" i="36"/>
  <c r="W27" i="36"/>
  <c r="W15" i="36"/>
  <c r="W41" i="36"/>
  <c r="W52" i="36"/>
  <c r="W36" i="36"/>
  <c r="W42" i="36"/>
  <c r="W21" i="36"/>
  <c r="W19" i="36"/>
  <c r="W70" i="36"/>
  <c r="W65" i="36"/>
  <c r="W62" i="36"/>
  <c r="W60" i="36"/>
  <c r="W51" i="36"/>
  <c r="W38" i="36"/>
  <c r="W32" i="36"/>
  <c r="W10" i="36"/>
  <c r="W44" i="36"/>
  <c r="W39" i="36"/>
  <c r="W33" i="36"/>
  <c r="W58" i="36"/>
  <c r="W45" i="36"/>
  <c r="W18" i="36"/>
  <c r="W13" i="36"/>
  <c r="W16" i="36"/>
  <c r="W11" i="36"/>
  <c r="W61" i="36"/>
  <c r="W75" i="36"/>
  <c r="W68" i="36"/>
  <c r="W35" i="36"/>
  <c r="W57" i="36"/>
  <c r="W31" i="36"/>
  <c r="W14" i="36"/>
  <c r="W29" i="36"/>
  <c r="W73" i="36"/>
  <c r="W64" i="36"/>
  <c r="W78" i="36"/>
  <c r="W69" i="36"/>
  <c r="W49" i="36"/>
  <c r="W48" i="36"/>
  <c r="W43" i="36"/>
  <c r="W50" i="36"/>
  <c r="W37" i="36"/>
  <c r="W30" i="36"/>
  <c r="W25" i="36"/>
  <c r="W9" i="36"/>
  <c r="W12" i="36"/>
  <c r="W23" i="36"/>
  <c r="W72" i="36"/>
  <c r="W59" i="36"/>
  <c r="W54" i="36"/>
  <c r="W55" i="36"/>
  <c r="W24" i="36"/>
  <c r="AA8" i="36"/>
  <c r="AA58" i="36"/>
  <c r="AA39" i="36"/>
  <c r="AA37" i="36"/>
  <c r="AA35" i="36"/>
  <c r="AA33" i="36"/>
  <c r="AA31" i="36"/>
  <c r="AA27" i="36"/>
  <c r="AA23" i="36"/>
  <c r="AA19" i="36"/>
  <c r="AA15" i="36"/>
  <c r="AA11" i="36"/>
  <c r="AA73" i="36"/>
  <c r="AA65" i="36"/>
  <c r="AA59" i="36"/>
  <c r="AA54" i="36"/>
  <c r="AA48" i="36"/>
  <c r="AA20" i="36"/>
  <c r="AA78" i="36"/>
  <c r="AA74" i="36"/>
  <c r="AA72" i="36"/>
  <c r="AA70" i="36"/>
  <c r="AA68" i="36"/>
  <c r="AA66" i="36"/>
  <c r="AA64" i="36"/>
  <c r="AA62" i="36"/>
  <c r="AA60" i="36"/>
  <c r="AA57" i="36"/>
  <c r="AA55" i="36"/>
  <c r="AA53" i="36"/>
  <c r="AA51" i="36"/>
  <c r="AA49" i="36"/>
  <c r="AA47" i="36"/>
  <c r="AA45" i="36"/>
  <c r="AA43" i="36"/>
  <c r="AA41" i="36"/>
  <c r="AA26" i="36"/>
  <c r="AA22" i="36"/>
  <c r="AA18" i="36"/>
  <c r="AA14" i="36"/>
  <c r="AA10" i="36"/>
  <c r="AA75" i="36"/>
  <c r="AA71" i="36"/>
  <c r="AA67" i="36"/>
  <c r="AA61" i="36"/>
  <c r="AA52" i="36"/>
  <c r="AA46" i="36"/>
  <c r="AA42" i="36"/>
  <c r="AA24" i="36"/>
  <c r="AA16" i="36"/>
  <c r="AA40" i="36"/>
  <c r="AA38" i="36"/>
  <c r="AA36" i="36"/>
  <c r="AA34" i="36"/>
  <c r="AA32" i="36"/>
  <c r="AA30" i="36"/>
  <c r="AA29" i="36"/>
  <c r="AA25" i="36"/>
  <c r="AA21" i="36"/>
  <c r="AA17" i="36"/>
  <c r="AA13" i="36"/>
  <c r="AA9" i="36"/>
  <c r="AA69" i="36"/>
  <c r="AA63" i="36"/>
  <c r="AA56" i="36"/>
  <c r="AA50" i="36"/>
  <c r="AA44" i="36"/>
  <c r="AA28" i="36"/>
  <c r="AA12" i="36"/>
  <c r="S9" i="36"/>
  <c r="S10" i="36"/>
  <c r="S11" i="36"/>
  <c r="S12" i="36"/>
  <c r="S13" i="36"/>
  <c r="S14" i="36"/>
  <c r="S15" i="36"/>
  <c r="S16" i="36"/>
  <c r="S17" i="36"/>
  <c r="S18" i="36"/>
  <c r="S19" i="36"/>
  <c r="S20" i="36"/>
  <c r="S21" i="36"/>
  <c r="S22" i="36"/>
  <c r="S23" i="36"/>
  <c r="S24" i="36"/>
  <c r="S25" i="36"/>
  <c r="S30" i="36"/>
  <c r="S31" i="36"/>
  <c r="S32" i="36"/>
  <c r="S33" i="36"/>
  <c r="S34" i="36"/>
  <c r="S35" i="36"/>
  <c r="S36" i="36"/>
  <c r="S37" i="36"/>
  <c r="S38" i="36"/>
  <c r="S39" i="36"/>
  <c r="S40" i="36"/>
  <c r="S59" i="36"/>
  <c r="S60" i="36"/>
  <c r="S61" i="36"/>
  <c r="S62" i="36"/>
  <c r="S63" i="36"/>
  <c r="S64" i="36"/>
  <c r="S65" i="36"/>
  <c r="S66" i="36"/>
  <c r="S67" i="36"/>
  <c r="S68" i="36"/>
  <c r="S69" i="36"/>
  <c r="S70" i="36"/>
  <c r="S71" i="36"/>
  <c r="S72" i="36"/>
  <c r="S73" i="36"/>
  <c r="S74" i="36"/>
  <c r="S75" i="36"/>
  <c r="S78" i="36"/>
  <c r="S58" i="36"/>
  <c r="S56" i="36"/>
  <c r="S54" i="36"/>
  <c r="S52" i="36"/>
  <c r="S50" i="36"/>
  <c r="S48" i="36"/>
  <c r="S46" i="36"/>
  <c r="S44" i="36"/>
  <c r="S42" i="36"/>
  <c r="S29" i="36"/>
  <c r="S28" i="36"/>
  <c r="S27" i="36"/>
  <c r="S26" i="36"/>
  <c r="S57" i="36"/>
  <c r="S55" i="36"/>
  <c r="S53" i="36"/>
  <c r="S51" i="36"/>
  <c r="S49" i="36"/>
  <c r="S47" i="36"/>
  <c r="S45" i="36"/>
  <c r="S43" i="36"/>
  <c r="S41" i="36"/>
  <c r="O9" i="36"/>
  <c r="O10" i="36"/>
  <c r="O11" i="36"/>
  <c r="O12" i="36"/>
  <c r="O13" i="36"/>
  <c r="O14" i="36"/>
  <c r="O15" i="36"/>
  <c r="O16" i="36"/>
  <c r="O17" i="36"/>
  <c r="O18" i="36"/>
  <c r="O19" i="36"/>
  <c r="O20" i="36"/>
  <c r="O21" i="36"/>
  <c r="O22" i="36"/>
  <c r="O23" i="36"/>
  <c r="O24" i="36"/>
  <c r="O25" i="36"/>
  <c r="O26" i="36"/>
  <c r="O27" i="36"/>
  <c r="O28" i="36"/>
  <c r="O29" i="36"/>
  <c r="O30" i="36"/>
  <c r="O31" i="36"/>
  <c r="O32" i="36"/>
  <c r="O33" i="36"/>
  <c r="O34" i="36"/>
  <c r="O35" i="36"/>
  <c r="O36" i="36"/>
  <c r="O37" i="36"/>
  <c r="O38" i="36"/>
  <c r="O39" i="36"/>
  <c r="O40" i="36"/>
  <c r="O59" i="36"/>
  <c r="O60" i="36"/>
  <c r="O61" i="36"/>
  <c r="O62" i="36"/>
  <c r="O63" i="36"/>
  <c r="O64" i="36"/>
  <c r="O65" i="36"/>
  <c r="O66" i="36"/>
  <c r="O67" i="36"/>
  <c r="O68" i="36"/>
  <c r="O69" i="36"/>
  <c r="O70" i="36"/>
  <c r="O71" i="36"/>
  <c r="O72" i="36"/>
  <c r="O73" i="36"/>
  <c r="O74" i="36"/>
  <c r="O75" i="36"/>
  <c r="O78" i="36"/>
  <c r="O58" i="36"/>
  <c r="O56" i="36"/>
  <c r="O54" i="36"/>
  <c r="O52" i="36"/>
  <c r="O50" i="36"/>
  <c r="O48" i="36"/>
  <c r="O46" i="36"/>
  <c r="O44" i="36"/>
  <c r="O42" i="36"/>
  <c r="O57" i="36"/>
  <c r="O55" i="36"/>
  <c r="O53" i="36"/>
  <c r="O51" i="36"/>
  <c r="O49" i="36"/>
  <c r="O47" i="36"/>
  <c r="O45" i="36"/>
  <c r="O43" i="36"/>
  <c r="O41" i="36"/>
  <c r="AM30" i="36"/>
  <c r="AM31" i="36"/>
  <c r="AM32" i="36"/>
  <c r="AM33" i="36"/>
  <c r="AM34" i="36"/>
  <c r="AM35" i="36"/>
  <c r="AM36" i="36"/>
  <c r="AM37" i="36"/>
  <c r="AM38" i="36"/>
  <c r="AM39" i="36"/>
  <c r="AM9" i="36"/>
  <c r="AM13" i="36"/>
  <c r="AM17" i="36"/>
  <c r="AM21" i="36"/>
  <c r="AM25" i="36"/>
  <c r="AM29" i="36"/>
  <c r="AM10" i="36"/>
  <c r="AM14" i="36"/>
  <c r="AM18" i="36"/>
  <c r="AM22" i="36"/>
  <c r="AM26" i="36"/>
  <c r="AM11" i="36"/>
  <c r="AM15" i="36"/>
  <c r="AM19" i="36"/>
  <c r="AM23" i="36"/>
  <c r="AM27" i="36"/>
  <c r="AM12" i="36"/>
  <c r="AM28" i="36"/>
  <c r="AM16" i="36"/>
  <c r="AM24" i="36"/>
  <c r="AM20" i="36"/>
  <c r="AM59" i="36"/>
  <c r="AM60" i="36"/>
  <c r="AM61" i="36"/>
  <c r="AM62" i="36"/>
  <c r="AM63" i="36"/>
  <c r="AM64" i="36"/>
  <c r="AM65" i="36"/>
  <c r="AM66" i="36"/>
  <c r="AM67" i="36"/>
  <c r="AM68" i="36"/>
  <c r="AM69" i="36"/>
  <c r="AM70" i="36"/>
  <c r="AM71" i="36"/>
  <c r="AM72" i="36"/>
  <c r="AM73" i="36"/>
  <c r="AM74" i="36"/>
  <c r="AM75" i="36"/>
  <c r="AM78" i="36"/>
  <c r="AM56" i="36"/>
  <c r="AM50" i="36"/>
  <c r="AM44" i="36"/>
  <c r="AM57" i="36"/>
  <c r="AM55" i="36"/>
  <c r="AM53" i="36"/>
  <c r="AM51" i="36"/>
  <c r="AM49" i="36"/>
  <c r="AM47" i="36"/>
  <c r="AM45" i="36"/>
  <c r="AM43" i="36"/>
  <c r="AM41" i="36"/>
  <c r="AM54" i="36"/>
  <c r="AM48" i="36"/>
  <c r="AM42" i="36"/>
  <c r="AM58" i="36"/>
  <c r="AM52" i="36"/>
  <c r="AM46" i="36"/>
  <c r="AM40" i="36"/>
  <c r="AE8" i="36"/>
  <c r="AE9" i="36"/>
  <c r="AE10" i="36"/>
  <c r="AE11" i="36"/>
  <c r="AE12" i="36"/>
  <c r="AE13" i="36"/>
  <c r="AE14" i="36"/>
  <c r="AE15" i="36"/>
  <c r="AE16" i="36"/>
  <c r="AE17" i="36"/>
  <c r="AE18" i="36"/>
  <c r="AE19" i="36"/>
  <c r="AE20" i="36"/>
  <c r="AE21" i="36"/>
  <c r="AE22" i="36"/>
  <c r="AE23" i="36"/>
  <c r="AE24" i="36"/>
  <c r="AE30" i="36"/>
  <c r="AE31" i="36"/>
  <c r="AE32" i="36"/>
  <c r="AE33" i="36"/>
  <c r="AE34" i="36"/>
  <c r="AE35" i="36"/>
  <c r="AE36" i="36"/>
  <c r="AE37" i="36"/>
  <c r="AE38" i="36"/>
  <c r="AE39" i="36"/>
  <c r="AE59" i="36"/>
  <c r="AE60" i="36"/>
  <c r="AE61" i="36"/>
  <c r="AE62" i="36"/>
  <c r="AE63" i="36"/>
  <c r="AE64" i="36"/>
  <c r="AE65" i="36"/>
  <c r="AE66" i="36"/>
  <c r="AE67" i="36"/>
  <c r="AE68" i="36"/>
  <c r="AE69" i="36"/>
  <c r="AE70" i="36"/>
  <c r="AE71" i="36"/>
  <c r="AE72" i="36"/>
  <c r="AE73" i="36"/>
  <c r="AE74" i="36"/>
  <c r="AE75" i="36"/>
  <c r="AE78" i="36"/>
  <c r="AE56" i="36"/>
  <c r="AE50" i="36"/>
  <c r="AE44" i="36"/>
  <c r="AE27" i="36"/>
  <c r="AE29" i="36"/>
  <c r="AE57" i="36"/>
  <c r="AE55" i="36"/>
  <c r="AE53" i="36"/>
  <c r="AE51" i="36"/>
  <c r="AE49" i="36"/>
  <c r="AE47" i="36"/>
  <c r="AE45" i="36"/>
  <c r="AE43" i="36"/>
  <c r="AE41" i="36"/>
  <c r="AE26" i="36"/>
  <c r="AE54" i="36"/>
  <c r="AE48" i="36"/>
  <c r="AE42" i="36"/>
  <c r="AE28" i="36"/>
  <c r="AE58" i="36"/>
  <c r="AE25" i="36"/>
  <c r="AE52" i="36"/>
  <c r="AE46" i="36"/>
  <c r="AE40" i="36"/>
  <c r="AA38" i="35"/>
  <c r="AA19" i="35"/>
  <c r="AA84" i="35"/>
  <c r="AA68" i="35"/>
  <c r="AA76" i="35"/>
  <c r="AA60" i="35"/>
  <c r="AA100" i="35"/>
  <c r="AA35" i="35"/>
  <c r="AA52" i="35"/>
  <c r="AA92" i="35"/>
  <c r="AA21" i="35"/>
  <c r="AI97" i="35"/>
  <c r="AI95" i="35"/>
  <c r="AI99" i="35"/>
  <c r="AE96" i="35"/>
  <c r="AE80" i="35"/>
  <c r="AE72" i="35"/>
  <c r="AE56" i="35"/>
  <c r="AE40" i="35"/>
  <c r="AE24" i="35"/>
  <c r="AE94" i="35"/>
  <c r="AE86" i="35"/>
  <c r="AE78" i="35"/>
  <c r="AE70" i="35"/>
  <c r="AE62" i="35"/>
  <c r="AE54" i="35"/>
  <c r="AE46" i="35"/>
  <c r="AE38" i="35"/>
  <c r="AE30" i="35"/>
  <c r="AE22" i="35"/>
  <c r="AE16" i="35"/>
  <c r="AE8" i="35"/>
  <c r="AE88" i="35"/>
  <c r="AE64" i="35"/>
  <c r="AE48" i="35"/>
  <c r="AE32" i="35"/>
  <c r="AE10" i="35"/>
  <c r="AE100" i="35"/>
  <c r="AE92" i="35"/>
  <c r="AE84" i="35"/>
  <c r="AE76" i="35"/>
  <c r="AE68" i="35"/>
  <c r="AE60" i="35"/>
  <c r="AE52" i="35"/>
  <c r="AE44" i="35"/>
  <c r="AE36" i="35"/>
  <c r="AE28" i="35"/>
  <c r="AE20" i="35"/>
  <c r="AE14" i="35"/>
  <c r="AE98" i="35"/>
  <c r="AE90" i="35"/>
  <c r="AE82" i="35"/>
  <c r="AE74" i="35"/>
  <c r="AE66" i="35"/>
  <c r="AE58" i="35"/>
  <c r="AE50" i="35"/>
  <c r="AE42" i="35"/>
  <c r="AE34" i="35"/>
  <c r="AE26" i="35"/>
  <c r="AE18" i="35"/>
  <c r="AE12" i="35"/>
  <c r="AA66" i="35"/>
  <c r="AA50" i="35"/>
  <c r="AA34" i="35"/>
  <c r="AA98" i="35"/>
  <c r="AA82" i="35"/>
  <c r="AA32" i="35"/>
  <c r="AA72" i="35"/>
  <c r="AA64" i="35"/>
  <c r="AA56" i="35"/>
  <c r="AA47" i="35"/>
  <c r="AA28" i="35"/>
  <c r="AA9" i="35"/>
  <c r="AA96" i="35"/>
  <c r="AA88" i="35"/>
  <c r="AA80" i="35"/>
  <c r="AA43" i="35"/>
  <c r="AA29" i="35"/>
  <c r="AA14" i="35"/>
  <c r="AA74" i="35"/>
  <c r="AA58" i="35"/>
  <c r="AA15" i="35"/>
  <c r="AA90" i="35"/>
  <c r="AA46" i="35"/>
  <c r="AA18" i="35"/>
  <c r="AA70" i="35"/>
  <c r="AA62" i="35"/>
  <c r="AA54" i="35"/>
  <c r="AA42" i="35"/>
  <c r="AA24" i="35"/>
  <c r="AA94" i="35"/>
  <c r="AA86" i="35"/>
  <c r="AA78" i="35"/>
  <c r="AA39" i="35"/>
  <c r="AA25" i="35"/>
  <c r="AA11" i="35"/>
  <c r="AM74" i="33"/>
  <c r="AI102" i="35"/>
  <c r="AI96" i="35"/>
  <c r="AI100" i="35"/>
  <c r="AE99" i="35"/>
  <c r="AE95" i="35"/>
  <c r="AE91" i="35"/>
  <c r="AE87" i="35"/>
  <c r="AE83" i="35"/>
  <c r="AE79" i="35"/>
  <c r="AE75" i="35"/>
  <c r="AE71" i="35"/>
  <c r="AE67" i="35"/>
  <c r="AE63" i="35"/>
  <c r="AE59" i="35"/>
  <c r="AE55" i="35"/>
  <c r="AE51" i="35"/>
  <c r="AE47" i="35"/>
  <c r="AE43" i="35"/>
  <c r="AE39" i="35"/>
  <c r="AE35" i="35"/>
  <c r="AE31" i="35"/>
  <c r="AE27" i="35"/>
  <c r="AE23" i="35"/>
  <c r="AE19" i="35"/>
  <c r="AA75" i="35"/>
  <c r="AA71" i="35"/>
  <c r="AA67" i="35"/>
  <c r="AA63" i="35"/>
  <c r="AA59" i="35"/>
  <c r="AA55" i="35"/>
  <c r="AA51" i="35"/>
  <c r="AA44" i="35"/>
  <c r="AA37" i="35"/>
  <c r="AA27" i="35"/>
  <c r="AA17" i="35"/>
  <c r="AA8" i="35"/>
  <c r="AE13" i="35"/>
  <c r="AE9" i="35"/>
  <c r="AA99" i="35"/>
  <c r="AA95" i="35"/>
  <c r="AA91" i="35"/>
  <c r="AA87" i="35"/>
  <c r="AA83" i="35"/>
  <c r="AA79" i="35"/>
  <c r="AA48" i="35"/>
  <c r="AA40" i="35"/>
  <c r="AA33" i="35"/>
  <c r="AA26" i="35"/>
  <c r="AA20" i="35"/>
  <c r="AA12" i="35"/>
  <c r="AI98" i="35"/>
  <c r="AE102" i="35"/>
  <c r="AE97" i="35"/>
  <c r="AE93" i="35"/>
  <c r="AE89" i="35"/>
  <c r="AE85" i="35"/>
  <c r="AE81" i="35"/>
  <c r="AE77" i="35"/>
  <c r="AE73" i="35"/>
  <c r="AE69" i="35"/>
  <c r="AE65" i="35"/>
  <c r="AE61" i="35"/>
  <c r="AE57" i="35"/>
  <c r="AE53" i="35"/>
  <c r="AE49" i="35"/>
  <c r="AE45" i="35"/>
  <c r="AE41" i="35"/>
  <c r="AE37" i="35"/>
  <c r="AE33" i="35"/>
  <c r="AE29" i="35"/>
  <c r="AE25" i="35"/>
  <c r="AE21" i="35"/>
  <c r="AE17" i="35"/>
  <c r="AA73" i="35"/>
  <c r="AA69" i="35"/>
  <c r="AA65" i="35"/>
  <c r="AA61" i="35"/>
  <c r="AA57" i="35"/>
  <c r="AA53" i="35"/>
  <c r="AA49" i="35"/>
  <c r="AA41" i="35"/>
  <c r="AA31" i="35"/>
  <c r="AA22" i="35"/>
  <c r="AA13" i="35"/>
  <c r="AE15" i="35"/>
  <c r="AA102" i="35"/>
  <c r="AA97" i="35"/>
  <c r="AA93" i="35"/>
  <c r="AA89" i="35"/>
  <c r="AA85" i="35"/>
  <c r="AA81" i="35"/>
  <c r="AA77" i="35"/>
  <c r="AA45" i="35"/>
  <c r="AA36" i="35"/>
  <c r="AA30" i="35"/>
  <c r="AA23" i="35"/>
  <c r="AA16" i="35"/>
  <c r="AM106" i="33"/>
  <c r="AM42" i="33"/>
  <c r="AM138" i="33"/>
  <c r="AM75" i="34"/>
  <c r="AM66" i="34"/>
  <c r="AM62" i="34"/>
  <c r="AM58" i="34"/>
  <c r="AM54" i="34"/>
  <c r="AM50" i="34"/>
  <c r="AM46" i="34"/>
  <c r="AM42" i="34"/>
  <c r="AM38" i="34"/>
  <c r="AM34" i="34"/>
  <c r="AM30" i="34"/>
  <c r="AM26" i="34"/>
  <c r="AM22" i="34"/>
  <c r="AM18" i="34"/>
  <c r="AM14" i="34"/>
  <c r="AM10" i="34"/>
  <c r="AM63" i="34"/>
  <c r="AM51" i="34"/>
  <c r="AM39" i="34"/>
  <c r="AM27" i="34"/>
  <c r="AM11" i="34"/>
  <c r="AM69" i="34"/>
  <c r="AM65" i="34"/>
  <c r="AM61" i="34"/>
  <c r="AM57" i="34"/>
  <c r="AM53" i="34"/>
  <c r="AM49" i="34"/>
  <c r="AM45" i="34"/>
  <c r="AM41" i="34"/>
  <c r="AM37" i="34"/>
  <c r="AM33" i="34"/>
  <c r="AM29" i="34"/>
  <c r="AM25" i="34"/>
  <c r="AM21" i="34"/>
  <c r="AM17" i="34"/>
  <c r="AM13" i="34"/>
  <c r="AM9" i="34"/>
  <c r="AM67" i="34"/>
  <c r="AM55" i="34"/>
  <c r="AM47" i="34"/>
  <c r="AM35" i="34"/>
  <c r="AM23" i="34"/>
  <c r="AM15" i="34"/>
  <c r="AM68" i="34"/>
  <c r="AM64" i="34"/>
  <c r="AM60" i="34"/>
  <c r="AM56" i="34"/>
  <c r="AM52" i="34"/>
  <c r="AM48" i="34"/>
  <c r="AM44" i="34"/>
  <c r="AM40" i="34"/>
  <c r="AM36" i="34"/>
  <c r="AM32" i="34"/>
  <c r="AM28" i="34"/>
  <c r="AM24" i="34"/>
  <c r="AM20" i="34"/>
  <c r="AM16" i="34"/>
  <c r="AM12" i="34"/>
  <c r="AM59" i="34"/>
  <c r="AM43" i="34"/>
  <c r="AM31" i="34"/>
  <c r="AM19" i="34"/>
  <c r="AA61" i="34"/>
  <c r="AA51" i="34"/>
  <c r="AA69" i="34"/>
  <c r="AA65" i="34"/>
  <c r="AA47" i="34"/>
  <c r="AA57" i="34"/>
  <c r="AA63" i="34"/>
  <c r="AA55" i="34"/>
  <c r="AA31" i="34"/>
  <c r="AA67" i="34"/>
  <c r="AA59" i="34"/>
  <c r="AA49" i="34"/>
  <c r="AA53" i="34"/>
  <c r="AA42" i="34"/>
  <c r="AA75" i="34"/>
  <c r="AA66" i="34"/>
  <c r="AA62" i="34"/>
  <c r="AA58" i="34"/>
  <c r="AA54" i="34"/>
  <c r="AA50" i="34"/>
  <c r="AA46" i="34"/>
  <c r="AA30" i="34"/>
  <c r="AA68" i="34"/>
  <c r="AA64" i="34"/>
  <c r="AA60" i="34"/>
  <c r="AA56" i="34"/>
  <c r="AA52" i="34"/>
  <c r="AA48" i="34"/>
  <c r="AA41" i="34"/>
  <c r="AM57" i="33"/>
  <c r="AM89" i="33"/>
  <c r="AM121" i="33"/>
  <c r="AM27" i="33"/>
  <c r="AA45" i="34"/>
  <c r="AA39" i="34"/>
  <c r="AA23" i="34"/>
  <c r="AM58" i="33"/>
  <c r="AM90" i="33"/>
  <c r="AM122" i="33"/>
  <c r="AM26" i="33"/>
  <c r="AA43" i="34"/>
  <c r="AA38" i="34"/>
  <c r="AA22" i="34"/>
  <c r="AM73" i="33"/>
  <c r="AM105" i="33"/>
  <c r="AM137" i="33"/>
  <c r="AM43" i="33"/>
  <c r="AA15" i="34"/>
  <c r="AA14" i="34"/>
  <c r="G33" i="34"/>
  <c r="G67" i="34"/>
  <c r="G60" i="34"/>
  <c r="G61" i="34"/>
  <c r="G42" i="34"/>
  <c r="G27" i="34"/>
  <c r="G68" i="34"/>
  <c r="G56" i="34"/>
  <c r="G52" i="34"/>
  <c r="G48" i="34"/>
  <c r="G43" i="34"/>
  <c r="G28" i="34"/>
  <c r="G41" i="34"/>
  <c r="G75" i="34"/>
  <c r="G57" i="34"/>
  <c r="G25" i="34"/>
  <c r="G69" i="34"/>
  <c r="G26" i="34"/>
  <c r="G58" i="34"/>
  <c r="G38" i="34"/>
  <c r="G23" i="34"/>
  <c r="G64" i="34"/>
  <c r="G54" i="34"/>
  <c r="G50" i="34"/>
  <c r="G46" i="34"/>
  <c r="G44" i="34"/>
  <c r="G51" i="34"/>
  <c r="G30" i="34"/>
  <c r="AE66" i="34"/>
  <c r="AE58" i="34"/>
  <c r="AE50" i="34"/>
  <c r="AE42" i="34"/>
  <c r="AE34" i="34"/>
  <c r="AE26" i="34"/>
  <c r="AE18" i="34"/>
  <c r="AE10" i="34"/>
  <c r="AE63" i="34"/>
  <c r="AE55" i="34"/>
  <c r="AE47" i="34"/>
  <c r="AE39" i="34"/>
  <c r="AE31" i="34"/>
  <c r="AE23" i="34"/>
  <c r="AE15" i="34"/>
  <c r="AE75" i="34"/>
  <c r="AE62" i="34"/>
  <c r="AE54" i="34"/>
  <c r="AE46" i="34"/>
  <c r="AE38" i="34"/>
  <c r="AE30" i="34"/>
  <c r="AE22" i="34"/>
  <c r="AE14" i="34"/>
  <c r="AE67" i="34"/>
  <c r="AE59" i="34"/>
  <c r="AE51" i="34"/>
  <c r="AE43" i="34"/>
  <c r="AE35" i="34"/>
  <c r="AE27" i="34"/>
  <c r="AE19" i="34"/>
  <c r="AE11" i="34"/>
  <c r="AA35" i="34"/>
  <c r="AA27" i="34"/>
  <c r="AA19" i="34"/>
  <c r="AA11" i="34"/>
  <c r="AA34" i="34"/>
  <c r="AA26" i="34"/>
  <c r="AA18" i="34"/>
  <c r="AA10" i="34"/>
  <c r="G35" i="34"/>
  <c r="G63" i="34"/>
  <c r="G49" i="34"/>
  <c r="G37" i="34"/>
  <c r="G59" i="34"/>
  <c r="G62" i="34"/>
  <c r="G32" i="34"/>
  <c r="G8" i="34"/>
  <c r="G55" i="34"/>
  <c r="G47" i="34"/>
  <c r="G40" i="34"/>
  <c r="G36" i="34"/>
  <c r="G29" i="34"/>
  <c r="AE69" i="34"/>
  <c r="AE65" i="34"/>
  <c r="AE61" i="34"/>
  <c r="AE57" i="34"/>
  <c r="AE53" i="34"/>
  <c r="AE49" i="34"/>
  <c r="AE45" i="34"/>
  <c r="AE41" i="34"/>
  <c r="AE37" i="34"/>
  <c r="AE33" i="34"/>
  <c r="AE29" i="34"/>
  <c r="AE25" i="34"/>
  <c r="AE21" i="34"/>
  <c r="AE17" i="34"/>
  <c r="AE13" i="34"/>
  <c r="AE9" i="34"/>
  <c r="AA37" i="34"/>
  <c r="AA33" i="34"/>
  <c r="AA29" i="34"/>
  <c r="AA25" i="34"/>
  <c r="AA21" i="34"/>
  <c r="AA17" i="34"/>
  <c r="AA13" i="34"/>
  <c r="AA9" i="34"/>
  <c r="G66" i="34"/>
  <c r="G53" i="34"/>
  <c r="G45" i="34"/>
  <c r="G39" i="34"/>
  <c r="G34" i="34"/>
  <c r="G24" i="34"/>
  <c r="AE68" i="34"/>
  <c r="AE64" i="34"/>
  <c r="AE60" i="34"/>
  <c r="AE56" i="34"/>
  <c r="AE52" i="34"/>
  <c r="AE48" i="34"/>
  <c r="AE44" i="34"/>
  <c r="AE40" i="34"/>
  <c r="AE36" i="34"/>
  <c r="AE32" i="34"/>
  <c r="AE28" i="34"/>
  <c r="AE24" i="34"/>
  <c r="AE20" i="34"/>
  <c r="AE16" i="34"/>
  <c r="AE12" i="34"/>
  <c r="AA44" i="34"/>
  <c r="AA40" i="34"/>
  <c r="AA36" i="34"/>
  <c r="AA32" i="34"/>
  <c r="AA28" i="34"/>
  <c r="AA24" i="34"/>
  <c r="AA20" i="34"/>
  <c r="AA16" i="34"/>
  <c r="AA12" i="34"/>
  <c r="AM143" i="33"/>
  <c r="AM49" i="33"/>
  <c r="AM65" i="33"/>
  <c r="AM81" i="33"/>
  <c r="AM97" i="33"/>
  <c r="AM113" i="33"/>
  <c r="AM129" i="33"/>
  <c r="AM35" i="33"/>
  <c r="AM50" i="33"/>
  <c r="AM66" i="33"/>
  <c r="AM82" i="33"/>
  <c r="AM98" i="33"/>
  <c r="AM114" i="33"/>
  <c r="AM130" i="33"/>
  <c r="AM34" i="33"/>
  <c r="AM147" i="33"/>
  <c r="AM53" i="33"/>
  <c r="AM61" i="33"/>
  <c r="AM69" i="33"/>
  <c r="AM77" i="33"/>
  <c r="AM85" i="33"/>
  <c r="AM93" i="33"/>
  <c r="AM101" i="33"/>
  <c r="AM109" i="33"/>
  <c r="AM117" i="33"/>
  <c r="AM125" i="33"/>
  <c r="AM133" i="33"/>
  <c r="AM141" i="33"/>
  <c r="AM47" i="33"/>
  <c r="AM39" i="33"/>
  <c r="AM31" i="33"/>
  <c r="AM146" i="33"/>
  <c r="AM54" i="33"/>
  <c r="AM62" i="33"/>
  <c r="AM70" i="33"/>
  <c r="AM78" i="33"/>
  <c r="AM86" i="33"/>
  <c r="AM94" i="33"/>
  <c r="AM102" i="33"/>
  <c r="AM110" i="33"/>
  <c r="AM118" i="33"/>
  <c r="AM126" i="33"/>
  <c r="AM134" i="33"/>
  <c r="AM142" i="33"/>
  <c r="AM46" i="33"/>
  <c r="AM38" i="33"/>
  <c r="AM30" i="33"/>
  <c r="AM13" i="33"/>
  <c r="AA74" i="33"/>
  <c r="AA63" i="33"/>
  <c r="AA105" i="33"/>
  <c r="AA42" i="33"/>
  <c r="AA97" i="33"/>
  <c r="AA87" i="33"/>
  <c r="AA55" i="33"/>
  <c r="AA151" i="33"/>
  <c r="AA81" i="33"/>
  <c r="AA49" i="33"/>
  <c r="AA145" i="33"/>
  <c r="AM151" i="33"/>
  <c r="AM145" i="33"/>
  <c r="AM51" i="33"/>
  <c r="AM55" i="33"/>
  <c r="AM59" i="33"/>
  <c r="AM63" i="33"/>
  <c r="AM67" i="33"/>
  <c r="AM71" i="33"/>
  <c r="AM75" i="33"/>
  <c r="AM79" i="33"/>
  <c r="AM83" i="33"/>
  <c r="AM87" i="33"/>
  <c r="AM91" i="33"/>
  <c r="AM95" i="33"/>
  <c r="AM99" i="33"/>
  <c r="AM103" i="33"/>
  <c r="AM107" i="33"/>
  <c r="AM111" i="33"/>
  <c r="AM115" i="33"/>
  <c r="AM119" i="33"/>
  <c r="AM123" i="33"/>
  <c r="AM127" i="33"/>
  <c r="AM131" i="33"/>
  <c r="AM135" i="33"/>
  <c r="AM139" i="33"/>
  <c r="AM45" i="33"/>
  <c r="AM41" i="33"/>
  <c r="AM37" i="33"/>
  <c r="AM33" i="33"/>
  <c r="AM29" i="33"/>
  <c r="AM25" i="33"/>
  <c r="AA137" i="33"/>
  <c r="AM148" i="33"/>
  <c r="AM144" i="33"/>
  <c r="AM52" i="33"/>
  <c r="AM56" i="33"/>
  <c r="AM60" i="33"/>
  <c r="AM64" i="33"/>
  <c r="AM68" i="33"/>
  <c r="AM72" i="33"/>
  <c r="AM76" i="33"/>
  <c r="AM80" i="33"/>
  <c r="AM84" i="33"/>
  <c r="AM88" i="33"/>
  <c r="AM92" i="33"/>
  <c r="AM96" i="33"/>
  <c r="AM100" i="33"/>
  <c r="AM104" i="33"/>
  <c r="AM108" i="33"/>
  <c r="AM112" i="33"/>
  <c r="AM116" i="33"/>
  <c r="AM120" i="33"/>
  <c r="AM124" i="33"/>
  <c r="AM128" i="33"/>
  <c r="AM132" i="33"/>
  <c r="AM136" i="33"/>
  <c r="AM140" i="33"/>
  <c r="AM44" i="33"/>
  <c r="AM40" i="33"/>
  <c r="AM36" i="33"/>
  <c r="AM32" i="33"/>
  <c r="AM28" i="33"/>
  <c r="AM24" i="33"/>
  <c r="AA133" i="33"/>
  <c r="AA102" i="33"/>
  <c r="W23" i="33"/>
  <c r="W29" i="33"/>
  <c r="AA121" i="33"/>
  <c r="O75" i="33"/>
  <c r="O87" i="33"/>
  <c r="W42" i="33"/>
  <c r="AM19" i="33"/>
  <c r="O100" i="33"/>
  <c r="O45" i="33"/>
  <c r="O109" i="33"/>
  <c r="O67" i="33"/>
  <c r="O59" i="33"/>
  <c r="O37" i="33"/>
  <c r="W49" i="33"/>
  <c r="K144" i="33"/>
  <c r="W22" i="33"/>
  <c r="AA71" i="33"/>
  <c r="AA117" i="33"/>
  <c r="AA65" i="33"/>
  <c r="AA18" i="33"/>
  <c r="AA19" i="33"/>
  <c r="W17" i="33"/>
  <c r="W47" i="33"/>
  <c r="AM10" i="33"/>
  <c r="AM11" i="33"/>
  <c r="AM18" i="33"/>
  <c r="AI59" i="33"/>
  <c r="AI83" i="33"/>
  <c r="AI75" i="33"/>
  <c r="AI67" i="33"/>
  <c r="AI48" i="33"/>
  <c r="AA129" i="33"/>
  <c r="AA113" i="33"/>
  <c r="AA88" i="33"/>
  <c r="AA56" i="33"/>
  <c r="AA141" i="33"/>
  <c r="AA125" i="33"/>
  <c r="AA109" i="33"/>
  <c r="AA76" i="33"/>
  <c r="AA47" i="33"/>
  <c r="AA31" i="33"/>
  <c r="AA8" i="33"/>
  <c r="W36" i="33"/>
  <c r="AI8" i="35"/>
  <c r="G102" i="35"/>
  <c r="G20" i="34"/>
  <c r="G16" i="34"/>
  <c r="G12" i="34"/>
  <c r="AM23" i="33"/>
  <c r="AM22" i="33"/>
  <c r="AM21" i="33"/>
  <c r="AM8" i="33"/>
  <c r="AM15" i="33"/>
  <c r="AM14" i="33"/>
  <c r="AI99" i="33"/>
  <c r="AI81" i="33"/>
  <c r="AI73" i="33"/>
  <c r="AI65" i="33"/>
  <c r="AI55" i="33"/>
  <c r="AI44" i="33"/>
  <c r="AI71" i="33"/>
  <c r="AI29" i="33"/>
  <c r="AI102" i="33"/>
  <c r="AI79" i="33"/>
  <c r="AI63" i="33"/>
  <c r="AI100" i="33"/>
  <c r="AI85" i="33"/>
  <c r="AI77" i="33"/>
  <c r="AI69" i="33"/>
  <c r="AI61" i="33"/>
  <c r="AI25" i="33"/>
  <c r="AA32" i="33"/>
  <c r="AA103" i="33"/>
  <c r="AA86" i="33"/>
  <c r="AA69" i="33"/>
  <c r="AA54" i="33"/>
  <c r="AA41" i="33"/>
  <c r="AA144" i="33"/>
  <c r="AA136" i="33"/>
  <c r="AA128" i="33"/>
  <c r="AA116" i="33"/>
  <c r="AA17" i="33"/>
  <c r="AA100" i="33"/>
  <c r="AA92" i="33"/>
  <c r="AA84" i="33"/>
  <c r="AA79" i="33"/>
  <c r="AA67" i="33"/>
  <c r="AA59" i="33"/>
  <c r="AA53" i="33"/>
  <c r="AA45" i="33"/>
  <c r="AA39" i="33"/>
  <c r="AA147" i="33"/>
  <c r="AA143" i="33"/>
  <c r="AA139" i="33"/>
  <c r="AA135" i="33"/>
  <c r="AA131" i="33"/>
  <c r="AA127" i="33"/>
  <c r="AA123" i="33"/>
  <c r="AA119" i="33"/>
  <c r="AA115" i="33"/>
  <c r="AA111" i="33"/>
  <c r="AA106" i="33"/>
  <c r="AA98" i="33"/>
  <c r="AA91" i="33"/>
  <c r="AA83" i="33"/>
  <c r="AA73" i="33"/>
  <c r="AA68" i="33"/>
  <c r="AA60" i="33"/>
  <c r="AA50" i="33"/>
  <c r="AA40" i="33"/>
  <c r="AA26" i="33"/>
  <c r="AA10" i="33"/>
  <c r="AA25" i="33"/>
  <c r="AA12" i="33"/>
  <c r="AA96" i="33"/>
  <c r="AA80" i="33"/>
  <c r="AA61" i="33"/>
  <c r="AA46" i="33"/>
  <c r="AA148" i="33"/>
  <c r="AA140" i="33"/>
  <c r="AA132" i="33"/>
  <c r="AA124" i="33"/>
  <c r="AA120" i="33"/>
  <c r="AA112" i="33"/>
  <c r="AA108" i="33"/>
  <c r="AA101" i="33"/>
  <c r="AA93" i="33"/>
  <c r="AA85" i="33"/>
  <c r="AA75" i="33"/>
  <c r="AA70" i="33"/>
  <c r="AA62" i="33"/>
  <c r="AA51" i="33"/>
  <c r="AA43" i="33"/>
  <c r="AA28" i="33"/>
  <c r="AA16" i="33"/>
  <c r="AA30" i="33"/>
  <c r="AA107" i="33"/>
  <c r="AA99" i="33"/>
  <c r="AA90" i="33"/>
  <c r="AA82" i="33"/>
  <c r="AA77" i="33"/>
  <c r="AA64" i="33"/>
  <c r="AA58" i="33"/>
  <c r="AA52" i="33"/>
  <c r="AA44" i="33"/>
  <c r="AA146" i="33"/>
  <c r="AA142" i="33"/>
  <c r="AA138" i="33"/>
  <c r="AA134" i="33"/>
  <c r="AA130" i="33"/>
  <c r="AA126" i="33"/>
  <c r="AA122" i="33"/>
  <c r="AA118" i="33"/>
  <c r="AA114" i="33"/>
  <c r="AA110" i="33"/>
  <c r="AA104" i="33"/>
  <c r="AA95" i="33"/>
  <c r="AA89" i="33"/>
  <c r="AA78" i="33"/>
  <c r="AA72" i="33"/>
  <c r="AA66" i="33"/>
  <c r="AA57" i="33"/>
  <c r="AA48" i="33"/>
  <c r="AA38" i="33"/>
  <c r="AA37" i="33"/>
  <c r="AA20" i="33"/>
  <c r="AA36" i="33"/>
  <c r="AA23" i="33"/>
  <c r="AA11" i="33"/>
  <c r="S147" i="33"/>
  <c r="S139" i="33"/>
  <c r="S131" i="33"/>
  <c r="S123" i="33"/>
  <c r="S115" i="33"/>
  <c r="S107" i="33"/>
  <c r="S99" i="33"/>
  <c r="S91" i="33"/>
  <c r="S83" i="33"/>
  <c r="S75" i="33"/>
  <c r="S67" i="33"/>
  <c r="S59" i="33"/>
  <c r="S51" i="33"/>
  <c r="S43" i="33"/>
  <c r="S35" i="33"/>
  <c r="S27" i="33"/>
  <c r="S19" i="33"/>
  <c r="S11" i="33"/>
  <c r="S144" i="33"/>
  <c r="S136" i="33"/>
  <c r="S128" i="33"/>
  <c r="S120" i="33"/>
  <c r="S112" i="33"/>
  <c r="S104" i="33"/>
  <c r="S96" i="33"/>
  <c r="S88" i="33"/>
  <c r="S80" i="33"/>
  <c r="S72" i="33"/>
  <c r="S64" i="33"/>
  <c r="S56" i="33"/>
  <c r="S48" i="33"/>
  <c r="S40" i="33"/>
  <c r="S32" i="33"/>
  <c r="S24" i="33"/>
  <c r="S16" i="33"/>
  <c r="S8" i="33"/>
  <c r="S143" i="33"/>
  <c r="S135" i="33"/>
  <c r="S127" i="33"/>
  <c r="S119" i="33"/>
  <c r="S111" i="33"/>
  <c r="S103" i="33"/>
  <c r="S95" i="33"/>
  <c r="S87" i="33"/>
  <c r="S79" i="33"/>
  <c r="S71" i="33"/>
  <c r="S63" i="33"/>
  <c r="S55" i="33"/>
  <c r="S47" i="33"/>
  <c r="S39" i="33"/>
  <c r="S31" i="33"/>
  <c r="S23" i="33"/>
  <c r="S15" i="33"/>
  <c r="S148" i="33"/>
  <c r="S140" i="33"/>
  <c r="S132" i="33"/>
  <c r="S124" i="33"/>
  <c r="S116" i="33"/>
  <c r="S108" i="33"/>
  <c r="S100" i="33"/>
  <c r="S92" i="33"/>
  <c r="S84" i="33"/>
  <c r="S76" i="33"/>
  <c r="S68" i="33"/>
  <c r="S60" i="33"/>
  <c r="S52" i="33"/>
  <c r="S44" i="33"/>
  <c r="S36" i="33"/>
  <c r="S28" i="33"/>
  <c r="S20" i="33"/>
  <c r="S12" i="33"/>
  <c r="W148" i="33"/>
  <c r="W144" i="33"/>
  <c r="W56" i="33"/>
  <c r="W60" i="33"/>
  <c r="W64" i="33"/>
  <c r="W68" i="33"/>
  <c r="W72" i="33"/>
  <c r="W76" i="33"/>
  <c r="W80" i="33"/>
  <c r="W84" i="33"/>
  <c r="W88" i="33"/>
  <c r="W92" i="33"/>
  <c r="W96" i="33"/>
  <c r="W109" i="33"/>
  <c r="W125" i="33"/>
  <c r="W106" i="33"/>
  <c r="W122" i="33"/>
  <c r="W103" i="33"/>
  <c r="W119" i="33"/>
  <c r="W132" i="33"/>
  <c r="W136" i="33"/>
  <c r="W140" i="33"/>
  <c r="W124" i="33"/>
  <c r="W52" i="33"/>
  <c r="W38" i="33"/>
  <c r="W15" i="33"/>
  <c r="W45" i="33"/>
  <c r="W18" i="33"/>
  <c r="W120" i="33"/>
  <c r="W12" i="33"/>
  <c r="W24" i="33"/>
  <c r="W27" i="33"/>
  <c r="W16" i="33"/>
  <c r="W147" i="33"/>
  <c r="W116" i="33"/>
  <c r="W54" i="33"/>
  <c r="W57" i="33"/>
  <c r="W61" i="33"/>
  <c r="W65" i="33"/>
  <c r="W69" i="33"/>
  <c r="W73" i="33"/>
  <c r="W77" i="33"/>
  <c r="W81" i="33"/>
  <c r="W85" i="33"/>
  <c r="W89" i="33"/>
  <c r="W93" i="33"/>
  <c r="W97" i="33"/>
  <c r="W113" i="33"/>
  <c r="W129" i="33"/>
  <c r="W110" i="33"/>
  <c r="W126" i="33"/>
  <c r="W107" i="33"/>
  <c r="W123" i="33"/>
  <c r="W133" i="33"/>
  <c r="W137" i="33"/>
  <c r="W141" i="33"/>
  <c r="W112" i="33"/>
  <c r="W51" i="33"/>
  <c r="W108" i="33"/>
  <c r="W26" i="33"/>
  <c r="W9" i="33"/>
  <c r="W33" i="33"/>
  <c r="W104" i="33"/>
  <c r="W40" i="33"/>
  <c r="O140" i="33"/>
  <c r="O138" i="33"/>
  <c r="O151" i="33"/>
  <c r="O125" i="33"/>
  <c r="O119" i="33"/>
  <c r="O113" i="33"/>
  <c r="O108" i="33"/>
  <c r="O145" i="33"/>
  <c r="O94" i="33"/>
  <c r="O90" i="33"/>
  <c r="O10" i="33"/>
  <c r="O12" i="33"/>
  <c r="O14" i="33"/>
  <c r="O16" i="33"/>
  <c r="O18" i="33"/>
  <c r="O20" i="33"/>
  <c r="O22" i="33"/>
  <c r="O24" i="33"/>
  <c r="O26" i="33"/>
  <c r="O28" i="33"/>
  <c r="O30" i="33"/>
  <c r="O32" i="33"/>
  <c r="O34" i="33"/>
  <c r="O36" i="33"/>
  <c r="O38" i="33"/>
  <c r="O40" i="33"/>
  <c r="O42" i="33"/>
  <c r="O44" i="33"/>
  <c r="O46" i="33"/>
  <c r="O48" i="33"/>
  <c r="O49" i="33"/>
  <c r="O53" i="33"/>
  <c r="O57" i="33"/>
  <c r="O61" i="33"/>
  <c r="O65" i="33"/>
  <c r="O69" i="33"/>
  <c r="O73" i="33"/>
  <c r="O77" i="33"/>
  <c r="O81" i="33"/>
  <c r="O85" i="33"/>
  <c r="O98" i="33"/>
  <c r="O102" i="33"/>
  <c r="O137" i="33"/>
  <c r="O146" i="33"/>
  <c r="O124" i="33"/>
  <c r="O117" i="33"/>
  <c r="O112" i="33"/>
  <c r="O107" i="33"/>
  <c r="O144" i="33"/>
  <c r="O93" i="33"/>
  <c r="O89" i="33"/>
  <c r="O8" i="33"/>
  <c r="O50" i="33"/>
  <c r="O54" i="33"/>
  <c r="O58" i="33"/>
  <c r="O62" i="33"/>
  <c r="O66" i="33"/>
  <c r="O70" i="33"/>
  <c r="O74" i="33"/>
  <c r="O78" i="33"/>
  <c r="O82" i="33"/>
  <c r="O86" i="33"/>
  <c r="O99" i="33"/>
  <c r="O103" i="33"/>
  <c r="O142" i="33"/>
  <c r="O134" i="33"/>
  <c r="O129" i="33"/>
  <c r="O121" i="33"/>
  <c r="O116" i="33"/>
  <c r="O111" i="33"/>
  <c r="O105" i="33"/>
  <c r="O97" i="33"/>
  <c r="O92" i="33"/>
  <c r="O88" i="33"/>
  <c r="O9" i="33"/>
  <c r="O11" i="33"/>
  <c r="O13" i="33"/>
  <c r="O15" i="33"/>
  <c r="O17" i="33"/>
  <c r="O19" i="33"/>
  <c r="O21" i="33"/>
  <c r="O23" i="33"/>
  <c r="O25" i="33"/>
  <c r="O27" i="33"/>
  <c r="O29" i="33"/>
  <c r="O31" i="33"/>
  <c r="O80" i="33"/>
  <c r="O72" i="33"/>
  <c r="O64" i="33"/>
  <c r="O56" i="33"/>
  <c r="O47" i="33"/>
  <c r="O39" i="33"/>
  <c r="O91" i="33"/>
  <c r="O115" i="33"/>
  <c r="O141" i="33"/>
  <c r="O79" i="33"/>
  <c r="O71" i="33"/>
  <c r="O63" i="33"/>
  <c r="O55" i="33"/>
  <c r="O41" i="33"/>
  <c r="O33" i="33"/>
  <c r="O96" i="33"/>
  <c r="O120" i="33"/>
  <c r="O101" i="33"/>
  <c r="O84" i="33"/>
  <c r="O76" i="33"/>
  <c r="O68" i="33"/>
  <c r="O60" i="33"/>
  <c r="O52" i="33"/>
  <c r="O43" i="33"/>
  <c r="O35" i="33"/>
  <c r="O104" i="33"/>
  <c r="O128" i="33"/>
  <c r="AI57" i="33"/>
  <c r="AI37" i="33"/>
  <c r="O95" i="33"/>
  <c r="O148" i="33"/>
  <c r="O106" i="33"/>
  <c r="O110" i="33"/>
  <c r="O114" i="33"/>
  <c r="O118" i="33"/>
  <c r="O122" i="33"/>
  <c r="O126" i="33"/>
  <c r="O130" i="33"/>
  <c r="O147" i="33"/>
  <c r="O135" i="33"/>
  <c r="O139" i="33"/>
  <c r="O143" i="33"/>
  <c r="W53" i="33"/>
  <c r="W34" i="33"/>
  <c r="W21" i="33"/>
  <c r="W13" i="33"/>
  <c r="W14" i="33"/>
  <c r="W41" i="33"/>
  <c r="W25" i="33"/>
  <c r="W10" i="33"/>
  <c r="W39" i="33"/>
  <c r="W48" i="33"/>
  <c r="W28" i="33"/>
  <c r="W43" i="33"/>
  <c r="S146" i="33"/>
  <c r="S142" i="33"/>
  <c r="S138" i="33"/>
  <c r="S134" i="33"/>
  <c r="S130" i="33"/>
  <c r="S126" i="33"/>
  <c r="S122" i="33"/>
  <c r="S118" i="33"/>
  <c r="S114" i="33"/>
  <c r="S110" i="33"/>
  <c r="S106" i="33"/>
  <c r="S102" i="33"/>
  <c r="S98" i="33"/>
  <c r="S94" i="33"/>
  <c r="S90" i="33"/>
  <c r="S86" i="33"/>
  <c r="S82" i="33"/>
  <c r="S78" i="33"/>
  <c r="S74" i="33"/>
  <c r="S70" i="33"/>
  <c r="S66" i="33"/>
  <c r="S62" i="33"/>
  <c r="S58" i="33"/>
  <c r="S54" i="33"/>
  <c r="S50" i="33"/>
  <c r="S46" i="33"/>
  <c r="S42" i="33"/>
  <c r="S38" i="33"/>
  <c r="S34" i="33"/>
  <c r="S30" i="33"/>
  <c r="S26" i="33"/>
  <c r="S22" i="33"/>
  <c r="S18" i="33"/>
  <c r="S14" i="33"/>
  <c r="S10" i="33"/>
  <c r="AA35" i="33"/>
  <c r="AA29" i="33"/>
  <c r="AA22" i="33"/>
  <c r="AA15" i="33"/>
  <c r="AA9" i="33"/>
  <c r="AI34" i="33"/>
  <c r="O123" i="33"/>
  <c r="O127" i="33"/>
  <c r="O131" i="33"/>
  <c r="O132" i="33"/>
  <c r="O136" i="33"/>
  <c r="W46" i="33"/>
  <c r="W30" i="33"/>
  <c r="W19" i="33"/>
  <c r="W11" i="33"/>
  <c r="W35" i="33"/>
  <c r="W37" i="33"/>
  <c r="W32" i="33"/>
  <c r="W8" i="33"/>
  <c r="W31" i="33"/>
  <c r="W44" i="33"/>
  <c r="W20" i="33"/>
  <c r="S151" i="33"/>
  <c r="S145" i="33"/>
  <c r="S141" i="33"/>
  <c r="S137" i="33"/>
  <c r="S133" i="33"/>
  <c r="S129" i="33"/>
  <c r="S125" i="33"/>
  <c r="S121" i="33"/>
  <c r="S117" i="33"/>
  <c r="S113" i="33"/>
  <c r="S109" i="33"/>
  <c r="S105" i="33"/>
  <c r="S101" i="33"/>
  <c r="S97" i="33"/>
  <c r="S93" i="33"/>
  <c r="S89" i="33"/>
  <c r="S85" i="33"/>
  <c r="S81" i="33"/>
  <c r="S77" i="33"/>
  <c r="S73" i="33"/>
  <c r="S69" i="33"/>
  <c r="S65" i="33"/>
  <c r="S61" i="33"/>
  <c r="S57" i="33"/>
  <c r="S53" i="33"/>
  <c r="S49" i="33"/>
  <c r="S45" i="33"/>
  <c r="S41" i="33"/>
  <c r="S37" i="33"/>
  <c r="S33" i="33"/>
  <c r="S29" i="33"/>
  <c r="S25" i="33"/>
  <c r="S21" i="33"/>
  <c r="S17" i="33"/>
  <c r="S13" i="33"/>
  <c r="AA33" i="33"/>
  <c r="AA24" i="33"/>
  <c r="AA13" i="33"/>
  <c r="AA34" i="33"/>
  <c r="AA27" i="33"/>
  <c r="AA21" i="33"/>
  <c r="W8" i="36"/>
  <c r="S8" i="36"/>
  <c r="O8" i="36"/>
  <c r="AI93" i="35"/>
  <c r="AI90" i="35"/>
  <c r="AI86" i="35"/>
  <c r="AI82" i="35"/>
  <c r="AI42" i="35"/>
  <c r="AI38" i="35"/>
  <c r="AI34" i="35"/>
  <c r="AI32" i="35"/>
  <c r="AI30" i="35"/>
  <c r="AI88" i="35"/>
  <c r="AI84" i="35"/>
  <c r="AI80" i="35"/>
  <c r="AI76" i="35"/>
  <c r="AI72" i="35"/>
  <c r="AI68" i="35"/>
  <c r="AI64" i="35"/>
  <c r="AI60" i="35"/>
  <c r="AI56" i="35"/>
  <c r="AI52" i="35"/>
  <c r="AI48" i="35"/>
  <c r="AI44" i="35"/>
  <c r="AI40" i="35"/>
  <c r="AI36" i="35"/>
  <c r="AI33" i="35"/>
  <c r="AI31" i="35"/>
  <c r="AI29" i="35"/>
  <c r="AI27" i="35"/>
  <c r="AI22" i="35"/>
  <c r="AI16" i="35"/>
  <c r="AI9" i="35"/>
  <c r="AI91" i="35"/>
  <c r="AI87" i="35"/>
  <c r="AI83" i="35"/>
  <c r="AI79" i="35"/>
  <c r="AI75" i="35"/>
  <c r="AI71" i="35"/>
  <c r="AI67" i="35"/>
  <c r="AI63" i="35"/>
  <c r="AI59" i="35"/>
  <c r="AI55" i="35"/>
  <c r="AI51" i="35"/>
  <c r="AI47" i="35"/>
  <c r="AI43" i="35"/>
  <c r="AI39" i="35"/>
  <c r="AI35" i="35"/>
  <c r="AI28" i="35"/>
  <c r="AI26" i="35"/>
  <c r="AI24" i="35"/>
  <c r="AI13" i="35"/>
  <c r="AI11" i="35"/>
  <c r="AI81" i="35"/>
  <c r="AI73" i="35"/>
  <c r="AI65" i="35"/>
  <c r="AI57" i="35"/>
  <c r="AI49" i="35"/>
  <c r="AI37" i="35"/>
  <c r="AI20" i="35"/>
  <c r="AI15" i="35"/>
  <c r="AI92" i="35"/>
  <c r="AI78" i="35"/>
  <c r="AI70" i="35"/>
  <c r="AI62" i="35"/>
  <c r="AI54" i="35"/>
  <c r="AI46" i="35"/>
  <c r="AI25" i="35"/>
  <c r="AI19" i="35"/>
  <c r="AI14" i="35"/>
  <c r="AI89" i="35"/>
  <c r="AI77" i="35"/>
  <c r="AI69" i="35"/>
  <c r="AI61" i="35"/>
  <c r="AI53" i="35"/>
  <c r="AI45" i="35"/>
  <c r="AI23" i="35"/>
  <c r="AI18" i="35"/>
  <c r="AI12" i="35"/>
  <c r="AI85" i="35"/>
  <c r="AI74" i="35"/>
  <c r="AI66" i="35"/>
  <c r="AI58" i="35"/>
  <c r="AI50" i="35"/>
  <c r="AI41" i="35"/>
  <c r="AI21" i="35"/>
  <c r="AI17" i="35"/>
  <c r="AI10" i="35"/>
  <c r="G18" i="34"/>
  <c r="G10" i="34"/>
  <c r="G22" i="34"/>
  <c r="AM48" i="33"/>
  <c r="AM20" i="33"/>
  <c r="AM12" i="33"/>
  <c r="AM17" i="33"/>
  <c r="AM16" i="33"/>
  <c r="AI28" i="33"/>
  <c r="AI45" i="33"/>
  <c r="K148" i="33"/>
  <c r="K147" i="33"/>
  <c r="K151" i="33"/>
  <c r="K146" i="33"/>
  <c r="AM104" i="35"/>
  <c r="W102" i="35"/>
  <c r="O102" i="35"/>
  <c r="S75" i="34"/>
  <c r="AI98" i="33"/>
  <c r="AI82" i="33"/>
  <c r="AI78" i="33"/>
  <c r="AI74" i="33"/>
  <c r="AI70" i="33"/>
  <c r="AI66" i="33"/>
  <c r="AI62" i="33"/>
  <c r="AI58" i="33"/>
  <c r="AI54" i="33"/>
  <c r="AI50" i="33"/>
  <c r="AI39" i="33"/>
  <c r="AI31" i="33"/>
  <c r="AI8" i="33"/>
  <c r="AI40" i="33"/>
  <c r="AI84" i="33"/>
  <c r="AI80" i="33"/>
  <c r="AI76" i="33"/>
  <c r="AI72" i="33"/>
  <c r="AI68" i="33"/>
  <c r="AI64" i="33"/>
  <c r="AI60" i="33"/>
  <c r="AI56" i="33"/>
  <c r="AI47" i="33"/>
  <c r="AI35" i="33"/>
  <c r="AI27" i="33"/>
  <c r="AI51" i="33"/>
  <c r="AI53" i="33"/>
  <c r="AI38" i="33"/>
  <c r="K36" i="33"/>
  <c r="K30" i="33"/>
  <c r="K29" i="33"/>
  <c r="K145" i="33"/>
  <c r="K40" i="33"/>
  <c r="G21" i="34"/>
  <c r="G17" i="34"/>
  <c r="G13" i="34"/>
  <c r="G9" i="34"/>
  <c r="G19" i="34"/>
  <c r="G15" i="34"/>
  <c r="G11" i="34"/>
  <c r="AI80" i="36"/>
  <c r="AM8" i="36"/>
  <c r="G80" i="36"/>
  <c r="S99" i="35"/>
  <c r="S98" i="35"/>
  <c r="S97" i="35"/>
  <c r="S96" i="35"/>
  <c r="S95" i="35"/>
  <c r="S94" i="35"/>
  <c r="S93" i="35"/>
  <c r="S92" i="35"/>
  <c r="S91" i="35"/>
  <c r="S90" i="35"/>
  <c r="S89" i="35"/>
  <c r="S88" i="35"/>
  <c r="S87" i="35"/>
  <c r="S85" i="35"/>
  <c r="S83" i="35"/>
  <c r="S81" i="35"/>
  <c r="S79" i="35"/>
  <c r="S77" i="35"/>
  <c r="S75" i="35"/>
  <c r="S73" i="35"/>
  <c r="S71" i="35"/>
  <c r="S69" i="35"/>
  <c r="S67" i="35"/>
  <c r="S65" i="35"/>
  <c r="S63" i="35"/>
  <c r="S61" i="35"/>
  <c r="S59" i="35"/>
  <c r="S57" i="35"/>
  <c r="S55" i="35"/>
  <c r="S53" i="35"/>
  <c r="S51" i="35"/>
  <c r="S49" i="35"/>
  <c r="S47" i="35"/>
  <c r="S45" i="35"/>
  <c r="S43" i="35"/>
  <c r="S41" i="35"/>
  <c r="S39" i="35"/>
  <c r="S37" i="35"/>
  <c r="S35" i="35"/>
  <c r="S34" i="35"/>
  <c r="S33" i="35"/>
  <c r="S32" i="35"/>
  <c r="S31" i="35"/>
  <c r="S30" i="35"/>
  <c r="S29" i="35"/>
  <c r="S28" i="35"/>
  <c r="S27" i="35"/>
  <c r="S26" i="35"/>
  <c r="S25" i="35"/>
  <c r="S24" i="35"/>
  <c r="S23" i="35"/>
  <c r="S22" i="35"/>
  <c r="S21" i="35"/>
  <c r="S20" i="35"/>
  <c r="S19" i="35"/>
  <c r="S18" i="35"/>
  <c r="S17" i="35"/>
  <c r="S16" i="35"/>
  <c r="S15" i="35"/>
  <c r="S14" i="35"/>
  <c r="S13" i="35"/>
  <c r="S12" i="35"/>
  <c r="S11" i="35"/>
  <c r="S10" i="35"/>
  <c r="S9" i="35"/>
  <c r="S8" i="35"/>
  <c r="S86" i="35"/>
  <c r="S84" i="35"/>
  <c r="S82" i="35"/>
  <c r="S80" i="35"/>
  <c r="S78" i="35"/>
  <c r="S76" i="35"/>
  <c r="S74" i="35"/>
  <c r="S72" i="35"/>
  <c r="S70" i="35"/>
  <c r="S68" i="35"/>
  <c r="S66" i="35"/>
  <c r="S64" i="35"/>
  <c r="S62" i="35"/>
  <c r="S60" i="35"/>
  <c r="S58" i="35"/>
  <c r="S56" i="35"/>
  <c r="S54" i="35"/>
  <c r="S52" i="35"/>
  <c r="S50" i="35"/>
  <c r="S48" i="35"/>
  <c r="S46" i="35"/>
  <c r="S44" i="35"/>
  <c r="S42" i="35"/>
  <c r="S40" i="35"/>
  <c r="S38" i="35"/>
  <c r="S36" i="35"/>
  <c r="O99" i="35"/>
  <c r="O98" i="35"/>
  <c r="O97" i="35"/>
  <c r="O96" i="35"/>
  <c r="O95" i="35"/>
  <c r="O94" i="35"/>
  <c r="O93" i="35"/>
  <c r="O92" i="35"/>
  <c r="O91" i="35"/>
  <c r="O90" i="35"/>
  <c r="O89" i="35"/>
  <c r="O35" i="35"/>
  <c r="O34" i="35"/>
  <c r="O33" i="35"/>
  <c r="O32" i="35"/>
  <c r="O31" i="35"/>
  <c r="O30" i="35"/>
  <c r="O29" i="35"/>
  <c r="O28" i="35"/>
  <c r="O27" i="35"/>
  <c r="O26" i="35"/>
  <c r="O25" i="35"/>
  <c r="O24" i="35"/>
  <c r="O23" i="35"/>
  <c r="O22" i="35"/>
  <c r="O21" i="35"/>
  <c r="O20" i="35"/>
  <c r="O19" i="35"/>
  <c r="O18" i="35"/>
  <c r="O17" i="35"/>
  <c r="O16" i="35"/>
  <c r="O15" i="35"/>
  <c r="O14" i="35"/>
  <c r="O13" i="35"/>
  <c r="O12" i="35"/>
  <c r="O11" i="35"/>
  <c r="O10" i="35"/>
  <c r="O9" i="35"/>
  <c r="O8" i="35"/>
  <c r="O43" i="35"/>
  <c r="O88" i="35"/>
  <c r="O86" i="35"/>
  <c r="O84" i="35"/>
  <c r="O82" i="35"/>
  <c r="O80" i="35"/>
  <c r="O78" i="35"/>
  <c r="O76" i="35"/>
  <c r="O74" i="35"/>
  <c r="O72" i="35"/>
  <c r="O70" i="35"/>
  <c r="O68" i="35"/>
  <c r="O66" i="35"/>
  <c r="O64" i="35"/>
  <c r="O62" i="35"/>
  <c r="O60" i="35"/>
  <c r="O58" i="35"/>
  <c r="O56" i="35"/>
  <c r="O54" i="35"/>
  <c r="O52" i="35"/>
  <c r="O50" i="35"/>
  <c r="O48" i="35"/>
  <c r="O46" i="35"/>
  <c r="O44" i="35"/>
  <c r="O42" i="35"/>
  <c r="O40" i="35"/>
  <c r="O38" i="35"/>
  <c r="O36" i="35"/>
  <c r="O85" i="35"/>
  <c r="O83" i="35"/>
  <c r="O77" i="35"/>
  <c r="O75" i="35"/>
  <c r="O73" i="35"/>
  <c r="O65" i="35"/>
  <c r="O61" i="35"/>
  <c r="O59" i="35"/>
  <c r="O55" i="35"/>
  <c r="O51" i="35"/>
  <c r="O47" i="35"/>
  <c r="O45" i="35"/>
  <c r="O41" i="35"/>
  <c r="O37" i="35"/>
  <c r="O87" i="35"/>
  <c r="O81" i="35"/>
  <c r="O79" i="35"/>
  <c r="O71" i="35"/>
  <c r="O69" i="35"/>
  <c r="O67" i="35"/>
  <c r="O63" i="35"/>
  <c r="O57" i="35"/>
  <c r="O53" i="35"/>
  <c r="O49" i="35"/>
  <c r="O39" i="35"/>
  <c r="W100" i="35"/>
  <c r="W94" i="35"/>
  <c r="W93" i="35"/>
  <c r="W92" i="35"/>
  <c r="W91" i="35"/>
  <c r="W90" i="35"/>
  <c r="W89" i="35"/>
  <c r="W88" i="35"/>
  <c r="W87" i="35"/>
  <c r="W86" i="35"/>
  <c r="W85" i="35"/>
  <c r="W84" i="35"/>
  <c r="W83" i="35"/>
  <c r="W82" i="35"/>
  <c r="W81" i="35"/>
  <c r="W80" i="35"/>
  <c r="W79" i="35"/>
  <c r="W78" i="35"/>
  <c r="W77" i="35"/>
  <c r="W76" i="35"/>
  <c r="W75" i="35"/>
  <c r="W74" i="35"/>
  <c r="W73" i="35"/>
  <c r="W72" i="35"/>
  <c r="W71" i="35"/>
  <c r="W70" i="35"/>
  <c r="W69" i="35"/>
  <c r="W68" i="35"/>
  <c r="W67" i="35"/>
  <c r="W66" i="35"/>
  <c r="W65" i="35"/>
  <c r="W64" i="35"/>
  <c r="W63" i="35"/>
  <c r="W62" i="35"/>
  <c r="W61" i="35"/>
  <c r="W60" i="35"/>
  <c r="W59" i="35"/>
  <c r="W58" i="35"/>
  <c r="W57" i="35"/>
  <c r="W56" i="35"/>
  <c r="W55" i="35"/>
  <c r="W54" i="35"/>
  <c r="W53" i="35"/>
  <c r="W52" i="35"/>
  <c r="W51" i="35"/>
  <c r="W50" i="35"/>
  <c r="W49" i="35"/>
  <c r="W48" i="35"/>
  <c r="W47" i="35"/>
  <c r="W46" i="35"/>
  <c r="W45" i="35"/>
  <c r="W44" i="35"/>
  <c r="W43" i="35"/>
  <c r="W41" i="35"/>
  <c r="W40" i="35"/>
  <c r="W99" i="35"/>
  <c r="W98" i="35"/>
  <c r="W97" i="35"/>
  <c r="W96" i="35"/>
  <c r="W95" i="35"/>
  <c r="W42" i="35"/>
  <c r="W39" i="35"/>
  <c r="W38" i="35"/>
  <c r="W37" i="35"/>
  <c r="W36" i="35"/>
  <c r="W10" i="35"/>
  <c r="W35" i="35"/>
  <c r="W34" i="35"/>
  <c r="W33" i="35"/>
  <c r="W32" i="35"/>
  <c r="W31" i="35"/>
  <c r="W30" i="35"/>
  <c r="W29" i="35"/>
  <c r="W28" i="35"/>
  <c r="W27" i="35"/>
  <c r="W26" i="35"/>
  <c r="W25" i="35"/>
  <c r="W24" i="35"/>
  <c r="W23" i="35"/>
  <c r="W22" i="35"/>
  <c r="W21" i="35"/>
  <c r="W20" i="35"/>
  <c r="W19" i="35"/>
  <c r="W18" i="35"/>
  <c r="W17" i="35"/>
  <c r="W16" i="35"/>
  <c r="W15" i="35"/>
  <c r="W14" i="35"/>
  <c r="W13" i="35"/>
  <c r="W12" i="35"/>
  <c r="W11" i="35"/>
  <c r="W9" i="35"/>
  <c r="W8" i="35"/>
  <c r="G100" i="35"/>
  <c r="G94" i="35"/>
  <c r="G93" i="35"/>
  <c r="G92" i="35"/>
  <c r="G91" i="35"/>
  <c r="G90" i="35"/>
  <c r="G89" i="35"/>
  <c r="G88" i="35"/>
  <c r="G87" i="35"/>
  <c r="G86" i="35"/>
  <c r="G85" i="35"/>
  <c r="G84" i="35"/>
  <c r="G83" i="35"/>
  <c r="G82" i="35"/>
  <c r="G81" i="35"/>
  <c r="G80" i="35"/>
  <c r="G79" i="35"/>
  <c r="G78" i="35"/>
  <c r="G77" i="35"/>
  <c r="G76" i="35"/>
  <c r="G75" i="35"/>
  <c r="G74" i="35"/>
  <c r="G73" i="35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99" i="35"/>
  <c r="G98" i="35"/>
  <c r="G97" i="35"/>
  <c r="G96" i="35"/>
  <c r="G95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S100" i="35"/>
  <c r="S28" i="34"/>
  <c r="S24" i="34"/>
  <c r="S20" i="34"/>
  <c r="S16" i="34"/>
  <c r="S12" i="34"/>
  <c r="S31" i="34"/>
  <c r="S27" i="34"/>
  <c r="S23" i="34"/>
  <c r="S19" i="34"/>
  <c r="S15" i="34"/>
  <c r="S11" i="34"/>
  <c r="S8" i="34"/>
  <c r="S30" i="34"/>
  <c r="S26" i="34"/>
  <c r="S22" i="34"/>
  <c r="S18" i="34"/>
  <c r="S14" i="34"/>
  <c r="S69" i="34"/>
  <c r="S68" i="34"/>
  <c r="S67" i="34"/>
  <c r="S66" i="34"/>
  <c r="S65" i="34"/>
  <c r="S64" i="34"/>
  <c r="S63" i="34"/>
  <c r="S62" i="34"/>
  <c r="S61" i="34"/>
  <c r="S60" i="34"/>
  <c r="S59" i="34"/>
  <c r="S58" i="34"/>
  <c r="S57" i="34"/>
  <c r="S56" i="34"/>
  <c r="S55" i="34"/>
  <c r="S54" i="34"/>
  <c r="S53" i="34"/>
  <c r="S52" i="34"/>
  <c r="S51" i="34"/>
  <c r="S50" i="34"/>
  <c r="S49" i="34"/>
  <c r="S48" i="34"/>
  <c r="S47" i="34"/>
  <c r="S46" i="34"/>
  <c r="S45" i="34"/>
  <c r="S43" i="34"/>
  <c r="S44" i="34"/>
  <c r="S41" i="34"/>
  <c r="S40" i="34"/>
  <c r="S39" i="34"/>
  <c r="S38" i="34"/>
  <c r="S37" i="34"/>
  <c r="S36" i="34"/>
  <c r="S35" i="34"/>
  <c r="S34" i="34"/>
  <c r="S33" i="34"/>
  <c r="S32" i="34"/>
  <c r="S42" i="34"/>
  <c r="AI77" i="34"/>
  <c r="S29" i="34"/>
  <c r="S25" i="34"/>
  <c r="S21" i="34"/>
  <c r="S17" i="34"/>
  <c r="S13" i="34"/>
  <c r="S9" i="34"/>
  <c r="G153" i="33"/>
  <c r="AI49" i="33"/>
  <c r="AI32" i="33"/>
  <c r="AI97" i="33"/>
  <c r="AI52" i="33"/>
  <c r="AI46" i="33"/>
  <c r="AI36" i="33"/>
  <c r="AI26" i="33"/>
  <c r="K35" i="33"/>
  <c r="K27" i="33"/>
  <c r="K26" i="33"/>
  <c r="K28" i="33"/>
  <c r="K142" i="33"/>
  <c r="K138" i="33"/>
  <c r="K134" i="33"/>
  <c r="K141" i="33"/>
  <c r="K137" i="33"/>
  <c r="K133" i="33"/>
  <c r="K140" i="33"/>
  <c r="K136" i="33"/>
  <c r="K132" i="33"/>
  <c r="K131" i="33"/>
  <c r="K130" i="33"/>
  <c r="K129" i="33"/>
  <c r="K128" i="33"/>
  <c r="K127" i="33"/>
  <c r="K126" i="33"/>
  <c r="K125" i="33"/>
  <c r="K124" i="33"/>
  <c r="K123" i="33"/>
  <c r="K122" i="33"/>
  <c r="K121" i="33"/>
  <c r="K120" i="33"/>
  <c r="K119" i="33"/>
  <c r="K118" i="33"/>
  <c r="K117" i="33"/>
  <c r="K116" i="33"/>
  <c r="K115" i="33"/>
  <c r="K114" i="33"/>
  <c r="K113" i="33"/>
  <c r="K112" i="33"/>
  <c r="K111" i="33"/>
  <c r="K110" i="33"/>
  <c r="K109" i="33"/>
  <c r="K108" i="33"/>
  <c r="K107" i="33"/>
  <c r="K106" i="33"/>
  <c r="K105" i="33"/>
  <c r="K104" i="33"/>
  <c r="K103" i="33"/>
  <c r="K102" i="33"/>
  <c r="K101" i="33"/>
  <c r="K100" i="33"/>
  <c r="K99" i="33"/>
  <c r="K98" i="33"/>
  <c r="K139" i="33"/>
  <c r="K135" i="33"/>
  <c r="K97" i="33"/>
  <c r="K96" i="33"/>
  <c r="K95" i="33"/>
  <c r="K94" i="33"/>
  <c r="K93" i="33"/>
  <c r="K92" i="33"/>
  <c r="K91" i="33"/>
  <c r="K90" i="33"/>
  <c r="K89" i="33"/>
  <c r="K88" i="33"/>
  <c r="K87" i="33"/>
  <c r="K86" i="33"/>
  <c r="K85" i="33"/>
  <c r="K84" i="33"/>
  <c r="K83" i="33"/>
  <c r="K82" i="33"/>
  <c r="K81" i="33"/>
  <c r="K80" i="33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1" i="33"/>
  <c r="K59" i="33"/>
  <c r="K57" i="33"/>
  <c r="K55" i="33"/>
  <c r="K51" i="33"/>
  <c r="K50" i="33"/>
  <c r="K23" i="33"/>
  <c r="K20" i="33"/>
  <c r="K19" i="33"/>
  <c r="K18" i="33"/>
  <c r="K16" i="33"/>
  <c r="K15" i="33"/>
  <c r="K13" i="33"/>
  <c r="K12" i="33"/>
  <c r="K10" i="33"/>
  <c r="K52" i="33"/>
  <c r="K24" i="33"/>
  <c r="K22" i="33"/>
  <c r="K11" i="33"/>
  <c r="K143" i="33"/>
  <c r="K62" i="33"/>
  <c r="K60" i="33"/>
  <c r="K58" i="33"/>
  <c r="K56" i="33"/>
  <c r="K53" i="33"/>
  <c r="K49" i="33"/>
  <c r="K48" i="33"/>
  <c r="K47" i="33"/>
  <c r="K46" i="33"/>
  <c r="K45" i="33"/>
  <c r="K44" i="33"/>
  <c r="K43" i="33"/>
  <c r="K42" i="33"/>
  <c r="K41" i="33"/>
  <c r="K54" i="33"/>
  <c r="K21" i="33"/>
  <c r="K17" i="33"/>
  <c r="K14" i="33"/>
  <c r="K9" i="33"/>
  <c r="K8" i="33"/>
  <c r="AI151" i="33"/>
  <c r="AI148" i="33"/>
  <c r="AI147" i="33"/>
  <c r="AI146" i="33"/>
  <c r="AI145" i="33"/>
  <c r="AI144" i="33"/>
  <c r="AI143" i="33"/>
  <c r="AI142" i="33"/>
  <c r="AI141" i="33"/>
  <c r="AI140" i="33"/>
  <c r="AI139" i="33"/>
  <c r="AI138" i="33"/>
  <c r="AI137" i="33"/>
  <c r="AI136" i="33"/>
  <c r="AI135" i="33"/>
  <c r="AI134" i="33"/>
  <c r="AI133" i="33"/>
  <c r="AI132" i="33"/>
  <c r="AI131" i="33"/>
  <c r="AI130" i="33"/>
  <c r="AI129" i="33"/>
  <c r="AI128" i="33"/>
  <c r="AI127" i="33"/>
  <c r="AI126" i="33"/>
  <c r="AI125" i="33"/>
  <c r="AI124" i="33"/>
  <c r="AI123" i="33"/>
  <c r="AI122" i="33"/>
  <c r="AI121" i="33"/>
  <c r="AI120" i="33"/>
  <c r="AI119" i="33"/>
  <c r="AI118" i="33"/>
  <c r="AI117" i="33"/>
  <c r="AI116" i="33"/>
  <c r="AI115" i="33"/>
  <c r="AI114" i="33"/>
  <c r="AI113" i="33"/>
  <c r="AI112" i="33"/>
  <c r="AI111" i="33"/>
  <c r="AI110" i="33"/>
  <c r="AI109" i="33"/>
  <c r="AI108" i="33"/>
  <c r="AI107" i="33"/>
  <c r="AI106" i="33"/>
  <c r="AI105" i="33"/>
  <c r="AI104" i="33"/>
  <c r="AI103" i="33"/>
  <c r="AI96" i="33"/>
  <c r="AI95" i="33"/>
  <c r="AI94" i="33"/>
  <c r="AI93" i="33"/>
  <c r="AI92" i="33"/>
  <c r="AI91" i="33"/>
  <c r="AI90" i="33"/>
  <c r="AI89" i="33"/>
  <c r="AI88" i="33"/>
  <c r="AI87" i="33"/>
  <c r="AI86" i="33"/>
  <c r="AI23" i="33"/>
  <c r="AI22" i="33"/>
  <c r="AI21" i="33"/>
  <c r="AI20" i="33"/>
  <c r="AI19" i="33"/>
  <c r="AI18" i="33"/>
  <c r="AI17" i="33"/>
  <c r="AI16" i="33"/>
  <c r="AI15" i="33"/>
  <c r="AI14" i="33"/>
  <c r="AI13" i="33"/>
  <c r="AI12" i="33"/>
  <c r="AI11" i="33"/>
  <c r="AI10" i="33"/>
  <c r="AI9" i="33"/>
  <c r="AI43" i="33"/>
  <c r="AI33" i="33"/>
  <c r="AI24" i="33"/>
  <c r="K38" i="33"/>
  <c r="K33" i="33"/>
  <c r="K25" i="33"/>
  <c r="K32" i="33"/>
  <c r="AI42" i="33"/>
  <c r="AI41" i="33"/>
  <c r="AI30" i="33"/>
  <c r="K39" i="33"/>
  <c r="K31" i="33"/>
  <c r="K34" i="33"/>
  <c r="W77" i="34" l="1"/>
  <c r="O77" i="34"/>
  <c r="K80" i="36"/>
  <c r="K104" i="35"/>
  <c r="R13" i="2"/>
  <c r="S10" i="2" s="1"/>
  <c r="AA80" i="36"/>
  <c r="AE80" i="36"/>
  <c r="W80" i="36"/>
  <c r="AM77" i="34"/>
  <c r="AE104" i="35"/>
  <c r="AA104" i="35"/>
  <c r="AI104" i="35"/>
  <c r="AE77" i="34"/>
  <c r="AA77" i="34"/>
  <c r="G77" i="34"/>
  <c r="AM153" i="33"/>
  <c r="W153" i="33"/>
  <c r="O153" i="33"/>
  <c r="S80" i="36"/>
  <c r="O80" i="36"/>
  <c r="W104" i="35"/>
  <c r="AI153" i="33"/>
  <c r="S153" i="33"/>
  <c r="G104" i="35"/>
  <c r="AM80" i="36"/>
  <c r="O104" i="35"/>
  <c r="S104" i="35"/>
  <c r="S77" i="34"/>
  <c r="AA153" i="33"/>
  <c r="K153" i="33"/>
  <c r="S215" i="28" l="1"/>
  <c r="S9" i="2"/>
  <c r="S8" i="2"/>
  <c r="S11" i="2"/>
  <c r="Y213" i="28"/>
  <c r="Y15" i="2" s="1"/>
  <c r="X213" i="28"/>
  <c r="X15" i="2" s="1"/>
  <c r="Z161" i="28"/>
  <c r="Z160" i="28"/>
  <c r="Z159" i="28"/>
  <c r="Z158" i="28"/>
  <c r="Z157" i="28"/>
  <c r="Z156" i="28"/>
  <c r="Z155" i="28"/>
  <c r="Z154" i="28"/>
  <c r="Z153" i="28"/>
  <c r="Z152" i="28"/>
  <c r="Z151" i="28"/>
  <c r="Z150" i="28"/>
  <c r="Z149" i="28"/>
  <c r="Z148" i="28"/>
  <c r="Z147" i="28"/>
  <c r="Z146" i="28"/>
  <c r="Z145" i="28"/>
  <c r="Z144" i="28"/>
  <c r="Z143" i="28"/>
  <c r="Z142" i="28"/>
  <c r="Z141" i="28"/>
  <c r="Z140" i="28"/>
  <c r="Z139" i="28"/>
  <c r="Z138" i="28"/>
  <c r="Z137" i="28"/>
  <c r="Z136" i="28"/>
  <c r="Z135" i="28"/>
  <c r="Z134" i="28"/>
  <c r="Z133" i="28"/>
  <c r="Z132" i="28"/>
  <c r="Z131" i="28"/>
  <c r="Z130" i="28"/>
  <c r="Z129" i="28"/>
  <c r="Z128" i="28"/>
  <c r="Z127" i="28"/>
  <c r="Z126" i="28"/>
  <c r="Z125" i="28"/>
  <c r="Z124" i="28"/>
  <c r="Z123" i="28"/>
  <c r="Z122" i="28"/>
  <c r="Z121" i="28"/>
  <c r="Z120" i="28"/>
  <c r="Z119" i="28"/>
  <c r="Z118" i="28"/>
  <c r="Z117" i="28"/>
  <c r="Z116" i="28"/>
  <c r="Z115" i="28"/>
  <c r="Z114" i="28"/>
  <c r="Z113" i="28"/>
  <c r="Z112" i="28"/>
  <c r="Z111" i="28"/>
  <c r="Z110" i="28"/>
  <c r="Z109" i="28"/>
  <c r="Z108" i="28"/>
  <c r="Z107" i="28"/>
  <c r="Z106" i="28"/>
  <c r="Z105" i="28"/>
  <c r="Z104" i="28"/>
  <c r="Z103" i="28"/>
  <c r="Z102" i="28"/>
  <c r="Z101" i="28"/>
  <c r="Z100" i="28"/>
  <c r="Z99" i="28"/>
  <c r="Z98" i="28"/>
  <c r="Z97" i="28"/>
  <c r="Z96" i="28"/>
  <c r="Z95" i="28"/>
  <c r="Z94" i="28"/>
  <c r="Z93" i="28"/>
  <c r="Z92" i="28"/>
  <c r="Z91" i="28"/>
  <c r="Z90" i="28"/>
  <c r="Z89" i="28"/>
  <c r="Z88" i="28"/>
  <c r="Z87" i="28"/>
  <c r="Z86" i="28"/>
  <c r="Z85" i="28"/>
  <c r="Z84" i="28"/>
  <c r="Z83" i="28"/>
  <c r="Z82" i="28"/>
  <c r="Z81" i="28"/>
  <c r="Z80" i="28"/>
  <c r="Z79" i="28"/>
  <c r="Z78" i="28"/>
  <c r="Z77" i="28"/>
  <c r="Z76" i="28"/>
  <c r="Z75" i="28"/>
  <c r="Z74" i="28"/>
  <c r="Z73" i="28"/>
  <c r="Z72" i="28"/>
  <c r="Z71" i="28"/>
  <c r="Z70" i="28"/>
  <c r="Z69" i="28"/>
  <c r="Z68" i="28"/>
  <c r="Z67" i="28"/>
  <c r="Z66" i="28"/>
  <c r="Z65" i="28"/>
  <c r="Z64" i="28"/>
  <c r="Z63" i="28"/>
  <c r="Z62" i="28"/>
  <c r="Z61" i="28"/>
  <c r="Z60" i="28"/>
  <c r="Z59" i="28"/>
  <c r="Z58" i="28"/>
  <c r="Z57" i="28"/>
  <c r="Z56" i="28"/>
  <c r="Z55" i="28"/>
  <c r="Z54" i="28"/>
  <c r="Z53" i="28"/>
  <c r="Z52" i="28"/>
  <c r="Z51" i="28"/>
  <c r="Z50" i="28"/>
  <c r="Z49" i="28"/>
  <c r="Z48" i="28"/>
  <c r="Z47" i="28"/>
  <c r="Z46" i="28"/>
  <c r="Z45" i="28"/>
  <c r="Z44" i="28"/>
  <c r="Z43" i="28"/>
  <c r="Z42" i="28"/>
  <c r="Z41" i="28"/>
  <c r="Z40" i="28"/>
  <c r="Z39" i="28"/>
  <c r="Z38" i="28"/>
  <c r="Z37" i="28"/>
  <c r="Z36" i="28"/>
  <c r="Z35" i="28"/>
  <c r="Z34" i="28"/>
  <c r="Z33" i="28"/>
  <c r="Z32" i="28"/>
  <c r="Z31" i="28"/>
  <c r="Z30" i="28"/>
  <c r="Z29" i="28"/>
  <c r="Z28" i="28"/>
  <c r="Z27" i="28"/>
  <c r="Z26" i="28"/>
  <c r="Z25" i="28"/>
  <c r="Z24" i="28"/>
  <c r="Z23" i="28"/>
  <c r="Z22" i="28"/>
  <c r="Z21" i="28"/>
  <c r="Z20" i="28"/>
  <c r="Z19" i="28"/>
  <c r="Z18" i="28"/>
  <c r="Z17" i="28"/>
  <c r="Z16" i="28"/>
  <c r="Z15" i="28"/>
  <c r="Z14" i="28"/>
  <c r="Z13" i="28"/>
  <c r="Z12" i="28"/>
  <c r="Z11" i="28"/>
  <c r="Z10" i="28"/>
  <c r="Z9" i="28"/>
  <c r="Z8" i="28"/>
  <c r="AC213" i="28"/>
  <c r="AB213" i="28"/>
  <c r="AD161" i="28"/>
  <c r="AD160" i="28"/>
  <c r="AD159" i="28"/>
  <c r="AD158" i="28"/>
  <c r="AD157" i="28"/>
  <c r="AD156" i="28"/>
  <c r="AD155" i="28"/>
  <c r="AD154" i="28"/>
  <c r="AD153" i="28"/>
  <c r="AD152" i="28"/>
  <c r="AD151" i="28"/>
  <c r="AD150" i="28"/>
  <c r="AD149" i="28"/>
  <c r="AD148" i="28"/>
  <c r="AD147" i="28"/>
  <c r="AD146" i="28"/>
  <c r="AD145" i="28"/>
  <c r="AD144" i="28"/>
  <c r="AD143" i="28"/>
  <c r="AD142" i="28"/>
  <c r="AD141" i="28"/>
  <c r="AD140" i="28"/>
  <c r="AD139" i="28"/>
  <c r="AD138" i="28"/>
  <c r="AD137" i="28"/>
  <c r="AD136" i="28"/>
  <c r="AD135" i="28"/>
  <c r="AD134" i="28"/>
  <c r="AD133" i="28"/>
  <c r="AD132" i="28"/>
  <c r="AD131" i="28"/>
  <c r="AD130" i="28"/>
  <c r="AD129" i="28"/>
  <c r="AD128" i="28"/>
  <c r="AD127" i="28"/>
  <c r="AD126" i="28"/>
  <c r="AD125" i="28"/>
  <c r="AD124" i="28"/>
  <c r="AD123" i="28"/>
  <c r="AD122" i="28"/>
  <c r="AD121" i="28"/>
  <c r="AD120" i="28"/>
  <c r="AD119" i="28"/>
  <c r="AD118" i="28"/>
  <c r="AD117" i="28"/>
  <c r="AD116" i="28"/>
  <c r="AD115" i="28"/>
  <c r="AD114" i="28"/>
  <c r="AD113" i="28"/>
  <c r="AD112" i="28"/>
  <c r="AD111" i="28"/>
  <c r="AD110" i="28"/>
  <c r="AD109" i="28"/>
  <c r="AD108" i="28"/>
  <c r="AD107" i="28"/>
  <c r="AD106" i="28"/>
  <c r="AD105" i="28"/>
  <c r="AD104" i="28"/>
  <c r="AD103" i="28"/>
  <c r="AD102" i="28"/>
  <c r="AD101" i="28"/>
  <c r="AD100" i="28"/>
  <c r="AD99" i="28"/>
  <c r="AD98" i="28"/>
  <c r="AD97" i="28"/>
  <c r="AD96" i="28"/>
  <c r="AD95" i="28"/>
  <c r="AD94" i="28"/>
  <c r="AD93" i="28"/>
  <c r="AD92" i="28"/>
  <c r="AD91" i="28"/>
  <c r="AD90" i="28"/>
  <c r="AD89" i="28"/>
  <c r="AD88" i="28"/>
  <c r="AD87" i="28"/>
  <c r="AD86" i="28"/>
  <c r="AD85" i="28"/>
  <c r="AD84" i="28"/>
  <c r="AD83" i="28"/>
  <c r="AD82" i="28"/>
  <c r="AD81" i="28"/>
  <c r="AD80" i="28"/>
  <c r="AD79" i="28"/>
  <c r="AD78" i="28"/>
  <c r="AD77" i="28"/>
  <c r="AD76" i="28"/>
  <c r="AD75" i="28"/>
  <c r="AD74" i="28"/>
  <c r="AD73" i="28"/>
  <c r="AD72" i="28"/>
  <c r="AD71" i="28"/>
  <c r="AD70" i="28"/>
  <c r="AD69" i="28"/>
  <c r="AD68" i="28"/>
  <c r="AD67" i="28"/>
  <c r="AD66" i="28"/>
  <c r="AD65" i="28"/>
  <c r="AD64" i="28"/>
  <c r="AD63" i="28"/>
  <c r="AD62" i="28"/>
  <c r="AD61" i="28"/>
  <c r="AD60" i="28"/>
  <c r="AD59" i="28"/>
  <c r="AD58" i="28"/>
  <c r="AD57" i="28"/>
  <c r="AD56" i="28"/>
  <c r="AD55" i="28"/>
  <c r="AD54" i="28"/>
  <c r="AD53" i="28"/>
  <c r="AD52" i="28"/>
  <c r="AD51" i="28"/>
  <c r="AD50" i="28"/>
  <c r="AD49" i="28"/>
  <c r="AD48" i="28"/>
  <c r="AD47" i="28"/>
  <c r="AD46" i="28"/>
  <c r="AD45" i="28"/>
  <c r="AD44" i="28"/>
  <c r="AD43" i="28"/>
  <c r="AD42" i="28"/>
  <c r="AD41" i="28"/>
  <c r="AD40" i="28"/>
  <c r="AD39" i="28"/>
  <c r="AD38" i="28"/>
  <c r="AD37" i="28"/>
  <c r="AD36" i="28"/>
  <c r="AD35" i="28"/>
  <c r="AD34" i="28"/>
  <c r="AD33" i="28"/>
  <c r="AD32" i="28"/>
  <c r="AD31" i="28"/>
  <c r="AD30" i="28"/>
  <c r="AD29" i="28"/>
  <c r="AD28" i="28"/>
  <c r="AD27" i="28"/>
  <c r="AD26" i="28"/>
  <c r="AD25" i="28"/>
  <c r="AD24" i="28"/>
  <c r="AD23" i="28"/>
  <c r="AD22" i="28"/>
  <c r="AD21" i="28"/>
  <c r="AD20" i="28"/>
  <c r="AD19" i="28"/>
  <c r="AD18" i="28"/>
  <c r="AD17" i="28"/>
  <c r="AD16" i="28"/>
  <c r="AD15" i="28"/>
  <c r="AD14" i="28"/>
  <c r="AD13" i="28"/>
  <c r="AD12" i="28"/>
  <c r="AD11" i="28"/>
  <c r="AD10" i="28"/>
  <c r="AD9" i="28"/>
  <c r="AD8" i="28"/>
  <c r="U13" i="2"/>
  <c r="T13" i="2"/>
  <c r="V11" i="2"/>
  <c r="V10" i="2"/>
  <c r="V9" i="2"/>
  <c r="V8" i="2"/>
  <c r="AC13" i="2"/>
  <c r="AB13" i="2"/>
  <c r="AD11" i="2"/>
  <c r="AD10" i="2"/>
  <c r="AD9" i="2"/>
  <c r="AD8" i="2"/>
  <c r="AC15" i="2" l="1"/>
  <c r="AB15" i="2"/>
  <c r="AB17" i="2" s="1"/>
  <c r="AB217" i="28"/>
  <c r="X217" i="28"/>
  <c r="AC17" i="2"/>
  <c r="AC217" i="28"/>
  <c r="Y217" i="28"/>
  <c r="AD213" i="28"/>
  <c r="V13" i="2"/>
  <c r="Z213" i="28"/>
  <c r="AD13" i="2"/>
  <c r="AL159" i="28"/>
  <c r="AL27" i="28"/>
  <c r="AL8" i="28"/>
  <c r="AL19" i="28"/>
  <c r="AL81" i="28"/>
  <c r="AL121" i="28"/>
  <c r="AL68" i="28"/>
  <c r="AL84" i="28"/>
  <c r="AL133" i="28"/>
  <c r="AL40" i="28"/>
  <c r="AL132" i="28"/>
  <c r="AL14" i="28"/>
  <c r="AL18" i="28"/>
  <c r="AL77" i="28"/>
  <c r="AL57" i="28"/>
  <c r="AL50" i="28"/>
  <c r="AL101" i="28"/>
  <c r="AL71" i="28"/>
  <c r="AL60" i="28"/>
  <c r="AL82" i="28"/>
  <c r="AL38" i="28"/>
  <c r="AL149" i="28"/>
  <c r="AL28" i="28"/>
  <c r="AL147" i="28"/>
  <c r="AL146" i="28"/>
  <c r="AL144" i="28"/>
  <c r="AL72" i="28"/>
  <c r="AL75" i="28"/>
  <c r="AL41" i="28"/>
  <c r="AL48" i="28"/>
  <c r="AL113" i="28"/>
  <c r="AL96" i="28"/>
  <c r="AL105" i="28"/>
  <c r="AL89" i="28"/>
  <c r="AL58" i="28"/>
  <c r="AL102" i="28"/>
  <c r="AL141" i="28"/>
  <c r="AL83" i="28"/>
  <c r="AL52" i="28"/>
  <c r="AL12" i="28"/>
  <c r="AL34" i="28"/>
  <c r="AL87" i="28"/>
  <c r="AL90" i="28"/>
  <c r="AL108" i="28"/>
  <c r="AL92" i="28"/>
  <c r="AL139" i="28"/>
  <c r="AL106" i="28"/>
  <c r="AL138" i="28"/>
  <c r="AL39" i="28"/>
  <c r="AL100" i="28"/>
  <c r="AL37" i="28"/>
  <c r="AL125" i="28"/>
  <c r="AL107" i="28"/>
  <c r="AL79" i="28"/>
  <c r="AL124" i="28"/>
  <c r="AL128" i="28"/>
  <c r="AH161" i="28"/>
  <c r="AH159" i="28"/>
  <c r="AH126" i="28"/>
  <c r="AH27" i="28"/>
  <c r="AH158" i="28"/>
  <c r="AH8" i="28"/>
  <c r="AH157" i="28"/>
  <c r="AH19" i="28"/>
  <c r="AH95" i="28"/>
  <c r="AH81" i="28"/>
  <c r="AH54" i="28"/>
  <c r="AH121" i="28"/>
  <c r="AH127" i="28"/>
  <c r="AH68" i="28"/>
  <c r="AH98" i="28"/>
  <c r="AH84" i="28"/>
  <c r="AH156" i="28"/>
  <c r="AH133" i="28"/>
  <c r="AH111" i="28"/>
  <c r="AH40" i="28"/>
  <c r="AH20" i="28"/>
  <c r="AH132" i="28"/>
  <c r="AH155" i="28"/>
  <c r="AH14" i="28"/>
  <c r="AH59" i="28"/>
  <c r="AH18" i="28"/>
  <c r="AH97" i="28"/>
  <c r="AH77" i="28"/>
  <c r="AH43" i="28"/>
  <c r="AH57" i="28"/>
  <c r="AH152" i="28"/>
  <c r="AH50" i="28"/>
  <c r="AH91" i="28"/>
  <c r="AH101" i="28"/>
  <c r="AH10" i="28"/>
  <c r="AH71" i="28"/>
  <c r="AH64" i="28"/>
  <c r="AH60" i="28"/>
  <c r="AH32" i="28"/>
  <c r="AH82" i="28"/>
  <c r="AH66" i="28"/>
  <c r="AH38" i="28"/>
  <c r="AH9" i="28"/>
  <c r="AH149" i="28"/>
  <c r="AH28" i="28"/>
  <c r="AH147" i="28"/>
  <c r="AH146" i="28"/>
  <c r="AH144" i="28"/>
  <c r="AH72" i="28"/>
  <c r="AH75" i="28"/>
  <c r="AH41" i="28"/>
  <c r="AH48" i="28"/>
  <c r="AH113" i="28"/>
  <c r="AH96" i="28"/>
  <c r="AH105" i="28"/>
  <c r="AH89" i="28"/>
  <c r="AH58" i="28"/>
  <c r="AH102" i="28"/>
  <c r="AH141" i="28"/>
  <c r="AH83" i="28"/>
  <c r="AH52" i="28"/>
  <c r="AH12" i="28"/>
  <c r="AH34" i="28"/>
  <c r="AH87" i="28"/>
  <c r="AH90" i="28"/>
  <c r="AH108" i="28"/>
  <c r="AH92" i="28"/>
  <c r="AH139" i="28"/>
  <c r="AH106" i="28"/>
  <c r="AH138" i="28"/>
  <c r="AH39" i="28"/>
  <c r="AH100" i="28"/>
  <c r="AH37" i="28"/>
  <c r="AH125" i="28"/>
  <c r="AH107" i="28"/>
  <c r="AH79" i="28"/>
  <c r="AH124" i="28"/>
  <c r="AG213" i="28"/>
  <c r="AG15" i="2" s="1"/>
  <c r="AF213" i="28"/>
  <c r="AF15" i="2" s="1"/>
  <c r="R106" i="28"/>
  <c r="R37" i="28"/>
  <c r="Q213" i="28"/>
  <c r="Q15" i="2" s="1"/>
  <c r="Q17" i="2" s="1"/>
  <c r="R102" i="28"/>
  <c r="R83" i="28"/>
  <c r="R12" i="28"/>
  <c r="R87" i="28"/>
  <c r="R108" i="28"/>
  <c r="R103" i="28"/>
  <c r="R139" i="28"/>
  <c r="R29" i="28"/>
  <c r="R138" i="28"/>
  <c r="R137" i="28"/>
  <c r="R100" i="28"/>
  <c r="R131" i="28"/>
  <c r="R125" i="28"/>
  <c r="R117" i="28"/>
  <c r="R79" i="28"/>
  <c r="R135" i="28"/>
  <c r="P213" i="28"/>
  <c r="P15" i="2" s="1"/>
  <c r="P17" i="2" s="1"/>
  <c r="V159" i="28"/>
  <c r="V27" i="28"/>
  <c r="V8" i="28"/>
  <c r="V19" i="28"/>
  <c r="V81" i="28"/>
  <c r="V121" i="28"/>
  <c r="V68" i="28"/>
  <c r="V84" i="28"/>
  <c r="V133" i="28"/>
  <c r="V40" i="28"/>
  <c r="V132" i="28"/>
  <c r="V14" i="28"/>
  <c r="V18" i="28"/>
  <c r="V77" i="28"/>
  <c r="V57" i="28"/>
  <c r="V50" i="28"/>
  <c r="V101" i="28"/>
  <c r="V71" i="28"/>
  <c r="V60" i="28"/>
  <c r="V82" i="28"/>
  <c r="V38" i="28"/>
  <c r="V149" i="28"/>
  <c r="V147" i="28"/>
  <c r="V144" i="28"/>
  <c r="V75" i="28"/>
  <c r="V48" i="28"/>
  <c r="V96" i="28"/>
  <c r="V89" i="28"/>
  <c r="V102" i="28"/>
  <c r="V83" i="28"/>
  <c r="V12" i="28"/>
  <c r="V87" i="28"/>
  <c r="V108" i="28"/>
  <c r="V139" i="28"/>
  <c r="V138" i="28"/>
  <c r="V100" i="28"/>
  <c r="V125" i="28"/>
  <c r="V79" i="28"/>
  <c r="V128" i="28"/>
  <c r="J40" i="28"/>
  <c r="J14" i="28"/>
  <c r="J77" i="28"/>
  <c r="J50" i="28"/>
  <c r="J101" i="28"/>
  <c r="J60" i="28"/>
  <c r="J109" i="28"/>
  <c r="J82" i="28"/>
  <c r="J38" i="28"/>
  <c r="J116" i="28"/>
  <c r="J145" i="28"/>
  <c r="J114" i="28"/>
  <c r="J30" i="28"/>
  <c r="J36" i="28"/>
  <c r="J96" i="28"/>
  <c r="J143" i="28"/>
  <c r="J89" i="28"/>
  <c r="J102" i="28"/>
  <c r="J83" i="28"/>
  <c r="J88" i="28"/>
  <c r="J12" i="28"/>
  <c r="J87" i="28"/>
  <c r="J42" i="28"/>
  <c r="J108" i="28"/>
  <c r="J139" i="28"/>
  <c r="J100" i="28"/>
  <c r="J112" i="28"/>
  <c r="J125" i="28"/>
  <c r="J123" i="28"/>
  <c r="J79" i="28"/>
  <c r="I213" i="28"/>
  <c r="I15" i="2" s="1"/>
  <c r="AK213" i="28"/>
  <c r="AK15" i="2" s="1"/>
  <c r="U213" i="28"/>
  <c r="U15" i="2" s="1"/>
  <c r="U17" i="2" s="1"/>
  <c r="E213" i="28"/>
  <c r="E15" i="2" s="1"/>
  <c r="AL161" i="28"/>
  <c r="AL160" i="28"/>
  <c r="AL69" i="28"/>
  <c r="AL126" i="28"/>
  <c r="AL76" i="28"/>
  <c r="AL15" i="28"/>
  <c r="AL158" i="28"/>
  <c r="AL78" i="28"/>
  <c r="AL63" i="28"/>
  <c r="AL157" i="28"/>
  <c r="AL13" i="28"/>
  <c r="AL44" i="28"/>
  <c r="AL95" i="28"/>
  <c r="AL74" i="28"/>
  <c r="AL62" i="28"/>
  <c r="AL54" i="28"/>
  <c r="AL56" i="28"/>
  <c r="AL104" i="28"/>
  <c r="AL127" i="28"/>
  <c r="AL46" i="28"/>
  <c r="AL134" i="28"/>
  <c r="AL98" i="28"/>
  <c r="AL17" i="28"/>
  <c r="AL85" i="28"/>
  <c r="AL156" i="28"/>
  <c r="AL129" i="28"/>
  <c r="AL65" i="28"/>
  <c r="AL111" i="28"/>
  <c r="AL120" i="28"/>
  <c r="AL94" i="28"/>
  <c r="AL20" i="28"/>
  <c r="AL130" i="28"/>
  <c r="AL11" i="28"/>
  <c r="AL155" i="28"/>
  <c r="AL115" i="28"/>
  <c r="AL70" i="28"/>
  <c r="AL59" i="28"/>
  <c r="AL119" i="28"/>
  <c r="AL16" i="28"/>
  <c r="AL97" i="28"/>
  <c r="AL154" i="28"/>
  <c r="AL80" i="28"/>
  <c r="AL43" i="28"/>
  <c r="AL110" i="28"/>
  <c r="AL153" i="28"/>
  <c r="AL152" i="28"/>
  <c r="AL99" i="28"/>
  <c r="AL67" i="28"/>
  <c r="AL91" i="28"/>
  <c r="AL73" i="28"/>
  <c r="AL151" i="28"/>
  <c r="AL10" i="28"/>
  <c r="AL61" i="28"/>
  <c r="AL93" i="28"/>
  <c r="AL64" i="28"/>
  <c r="AL150" i="28"/>
  <c r="AL51" i="28"/>
  <c r="AL32" i="28"/>
  <c r="AL109" i="28"/>
  <c r="AL22" i="28"/>
  <c r="AL66" i="28"/>
  <c r="AL33" i="28"/>
  <c r="AL122" i="28"/>
  <c r="AL9" i="28"/>
  <c r="AL116" i="28"/>
  <c r="AL25" i="28"/>
  <c r="AL148" i="28"/>
  <c r="AL86" i="28"/>
  <c r="AL145" i="28"/>
  <c r="AL26" i="28"/>
  <c r="AL114" i="28"/>
  <c r="AL55" i="28"/>
  <c r="AL30" i="28"/>
  <c r="AL23" i="28"/>
  <c r="AL36" i="28"/>
  <c r="AL49" i="28"/>
  <c r="AL143" i="28"/>
  <c r="AL35" i="28"/>
  <c r="AL31" i="28"/>
  <c r="AL142" i="28"/>
  <c r="AL47" i="28"/>
  <c r="AL118" i="28"/>
  <c r="AL88" i="28"/>
  <c r="AL21" i="28"/>
  <c r="AL24" i="28"/>
  <c r="AL140" i="28"/>
  <c r="AL42" i="28"/>
  <c r="AL103" i="28"/>
  <c r="AL45" i="28"/>
  <c r="AL29" i="28"/>
  <c r="AL53" i="28"/>
  <c r="AL137" i="28"/>
  <c r="AL136" i="28"/>
  <c r="AL131" i="28"/>
  <c r="AL112" i="28"/>
  <c r="AL117" i="28"/>
  <c r="AL123" i="28"/>
  <c r="AL135" i="28"/>
  <c r="AH160" i="28"/>
  <c r="AH69" i="28"/>
  <c r="AH76" i="28"/>
  <c r="AH15" i="28"/>
  <c r="AH78" i="28"/>
  <c r="AH63" i="28"/>
  <c r="AH13" i="28"/>
  <c r="AH44" i="28"/>
  <c r="AH74" i="28"/>
  <c r="AH62" i="28"/>
  <c r="AH56" i="28"/>
  <c r="AH104" i="28"/>
  <c r="AH46" i="28"/>
  <c r="AH134" i="28"/>
  <c r="AH17" i="28"/>
  <c r="AH85" i="28"/>
  <c r="AH129" i="28"/>
  <c r="AH65" i="28"/>
  <c r="AH120" i="28"/>
  <c r="AH94" i="28"/>
  <c r="AH130" i="28"/>
  <c r="AH11" i="28"/>
  <c r="AH115" i="28"/>
  <c r="AH70" i="28"/>
  <c r="AH119" i="28"/>
  <c r="AH16" i="28"/>
  <c r="AH154" i="28"/>
  <c r="AH80" i="28"/>
  <c r="AH110" i="28"/>
  <c r="AH153" i="28"/>
  <c r="AH99" i="28"/>
  <c r="AH67" i="28"/>
  <c r="AH73" i="28"/>
  <c r="AH151" i="28"/>
  <c r="AH61" i="28"/>
  <c r="AH93" i="28"/>
  <c r="AH150" i="28"/>
  <c r="AH51" i="28"/>
  <c r="AH109" i="28"/>
  <c r="AH22" i="28"/>
  <c r="AH33" i="28"/>
  <c r="AH122" i="28"/>
  <c r="AH116" i="28"/>
  <c r="AH25" i="28"/>
  <c r="AH148" i="28"/>
  <c r="AH86" i="28"/>
  <c r="AH145" i="28"/>
  <c r="AH26" i="28"/>
  <c r="AH114" i="28"/>
  <c r="AH55" i="28"/>
  <c r="AH30" i="28"/>
  <c r="AH23" i="28"/>
  <c r="AH36" i="28"/>
  <c r="AH49" i="28"/>
  <c r="AH143" i="28"/>
  <c r="AH35" i="28"/>
  <c r="AH31" i="28"/>
  <c r="AH142" i="28"/>
  <c r="AH47" i="28"/>
  <c r="AH118" i="28"/>
  <c r="AH88" i="28"/>
  <c r="AH21" i="28"/>
  <c r="AH24" i="28"/>
  <c r="AH140" i="28"/>
  <c r="AH42" i="28"/>
  <c r="AH103" i="28"/>
  <c r="AH45" i="28"/>
  <c r="AH29" i="28"/>
  <c r="AH53" i="28"/>
  <c r="AH137" i="28"/>
  <c r="AH136" i="28"/>
  <c r="AH131" i="28"/>
  <c r="AH112" i="28"/>
  <c r="AH117" i="28"/>
  <c r="AH123" i="28"/>
  <c r="AH135" i="28"/>
  <c r="R161" i="28"/>
  <c r="R160" i="28"/>
  <c r="R159" i="28"/>
  <c r="R69" i="28"/>
  <c r="R126" i="28"/>
  <c r="R76" i="28"/>
  <c r="R27" i="28"/>
  <c r="R15" i="28"/>
  <c r="R158" i="28"/>
  <c r="R78" i="28"/>
  <c r="R8" i="28"/>
  <c r="R63" i="28"/>
  <c r="R157" i="28"/>
  <c r="R13" i="28"/>
  <c r="R19" i="28"/>
  <c r="R44" i="28"/>
  <c r="R95" i="28"/>
  <c r="R74" i="28"/>
  <c r="R81" i="28"/>
  <c r="R62" i="28"/>
  <c r="R54" i="28"/>
  <c r="R56" i="28"/>
  <c r="R121" i="28"/>
  <c r="R104" i="28"/>
  <c r="R127" i="28"/>
  <c r="R46" i="28"/>
  <c r="R68" i="28"/>
  <c r="R134" i="28"/>
  <c r="R98" i="28"/>
  <c r="R17" i="28"/>
  <c r="R84" i="28"/>
  <c r="R85" i="28"/>
  <c r="R156" i="28"/>
  <c r="R129" i="28"/>
  <c r="R133" i="28"/>
  <c r="R65" i="28"/>
  <c r="R111" i="28"/>
  <c r="R120" i="28"/>
  <c r="R40" i="28"/>
  <c r="R94" i="28"/>
  <c r="R20" i="28"/>
  <c r="R130" i="28"/>
  <c r="R132" i="28"/>
  <c r="R11" i="28"/>
  <c r="R155" i="28"/>
  <c r="R115" i="28"/>
  <c r="R14" i="28"/>
  <c r="R70" i="28"/>
  <c r="R59" i="28"/>
  <c r="R119" i="28"/>
  <c r="R18" i="28"/>
  <c r="R16" i="28"/>
  <c r="R97" i="28"/>
  <c r="R154" i="28"/>
  <c r="R77" i="28"/>
  <c r="R80" i="28"/>
  <c r="R43" i="28"/>
  <c r="R110" i="28"/>
  <c r="R57" i="28"/>
  <c r="R153" i="28"/>
  <c r="R152" i="28"/>
  <c r="R99" i="28"/>
  <c r="R50" i="28"/>
  <c r="R67" i="28"/>
  <c r="R91" i="28"/>
  <c r="R73" i="28"/>
  <c r="R101" i="28"/>
  <c r="R151" i="28"/>
  <c r="R10" i="28"/>
  <c r="R61" i="28"/>
  <c r="R71" i="28"/>
  <c r="R93" i="28"/>
  <c r="R64" i="28"/>
  <c r="R150" i="28"/>
  <c r="R60" i="28"/>
  <c r="R51" i="28"/>
  <c r="R32" i="28"/>
  <c r="R109" i="28"/>
  <c r="R82" i="28"/>
  <c r="R22" i="28"/>
  <c r="R66" i="28"/>
  <c r="R33" i="28"/>
  <c r="R38" i="28"/>
  <c r="R122" i="28"/>
  <c r="R9" i="28"/>
  <c r="R116" i="28"/>
  <c r="R149" i="28"/>
  <c r="R25" i="28"/>
  <c r="R28" i="28"/>
  <c r="R148" i="28"/>
  <c r="R147" i="28"/>
  <c r="R86" i="28"/>
  <c r="R146" i="28"/>
  <c r="R145" i="28"/>
  <c r="R144" i="28"/>
  <c r="R26" i="28"/>
  <c r="R72" i="28"/>
  <c r="R114" i="28"/>
  <c r="R75" i="28"/>
  <c r="R55" i="28"/>
  <c r="R41" i="28"/>
  <c r="R30" i="28"/>
  <c r="R48" i="28"/>
  <c r="R23" i="28"/>
  <c r="R113" i="28"/>
  <c r="R36" i="28"/>
  <c r="R96" i="28"/>
  <c r="R49" i="28"/>
  <c r="R105" i="28"/>
  <c r="R143" i="28"/>
  <c r="R89" i="28"/>
  <c r="R35" i="28"/>
  <c r="R58" i="28"/>
  <c r="R31" i="28"/>
  <c r="R142" i="28"/>
  <c r="R141" i="28"/>
  <c r="R47" i="28"/>
  <c r="R118" i="28"/>
  <c r="R52" i="28"/>
  <c r="R88" i="28"/>
  <c r="R21" i="28"/>
  <c r="R34" i="28"/>
  <c r="R24" i="28"/>
  <c r="R140" i="28"/>
  <c r="R90" i="28"/>
  <c r="R42" i="28"/>
  <c r="R92" i="28"/>
  <c r="R45" i="28"/>
  <c r="R53" i="28"/>
  <c r="R39" i="28"/>
  <c r="R136" i="28"/>
  <c r="R112" i="28"/>
  <c r="R107" i="28"/>
  <c r="R123" i="28"/>
  <c r="R124" i="28"/>
  <c r="V161" i="28"/>
  <c r="V160" i="28"/>
  <c r="V69" i="28"/>
  <c r="V126" i="28"/>
  <c r="V76" i="28"/>
  <c r="V15" i="28"/>
  <c r="V158" i="28"/>
  <c r="V78" i="28"/>
  <c r="V63" i="28"/>
  <c r="V157" i="28"/>
  <c r="V13" i="28"/>
  <c r="V44" i="28"/>
  <c r="V95" i="28"/>
  <c r="V74" i="28"/>
  <c r="V62" i="28"/>
  <c r="V54" i="28"/>
  <c r="V56" i="28"/>
  <c r="V104" i="28"/>
  <c r="V127" i="28"/>
  <c r="V46" i="28"/>
  <c r="V134" i="28"/>
  <c r="V98" i="28"/>
  <c r="V17" i="28"/>
  <c r="V85" i="28"/>
  <c r="V156" i="28"/>
  <c r="V129" i="28"/>
  <c r="V65" i="28"/>
  <c r="V111" i="28"/>
  <c r="V120" i="28"/>
  <c r="V94" i="28"/>
  <c r="V20" i="28"/>
  <c r="V130" i="28"/>
  <c r="V11" i="28"/>
  <c r="V155" i="28"/>
  <c r="V115" i="28"/>
  <c r="V70" i="28"/>
  <c r="V59" i="28"/>
  <c r="V119" i="28"/>
  <c r="V16" i="28"/>
  <c r="V97" i="28"/>
  <c r="V154" i="28"/>
  <c r="V80" i="28"/>
  <c r="V43" i="28"/>
  <c r="V110" i="28"/>
  <c r="V153" i="28"/>
  <c r="V152" i="28"/>
  <c r="V99" i="28"/>
  <c r="V67" i="28"/>
  <c r="V91" i="28"/>
  <c r="V73" i="28"/>
  <c r="V151" i="28"/>
  <c r="V10" i="28"/>
  <c r="V61" i="28"/>
  <c r="V93" i="28"/>
  <c r="V64" i="28"/>
  <c r="V150" i="28"/>
  <c r="V51" i="28"/>
  <c r="V32" i="28"/>
  <c r="V109" i="28"/>
  <c r="V22" i="28"/>
  <c r="V66" i="28"/>
  <c r="V33" i="28"/>
  <c r="V122" i="28"/>
  <c r="V9" i="28"/>
  <c r="V116" i="28"/>
  <c r="V25" i="28"/>
  <c r="V28" i="28"/>
  <c r="V148" i="28"/>
  <c r="V86" i="28"/>
  <c r="V146" i="28"/>
  <c r="V145" i="28"/>
  <c r="V26" i="28"/>
  <c r="V72" i="28"/>
  <c r="V114" i="28"/>
  <c r="V55" i="28"/>
  <c r="V41" i="28"/>
  <c r="V30" i="28"/>
  <c r="V23" i="28"/>
  <c r="V113" i="28"/>
  <c r="V36" i="28"/>
  <c r="V49" i="28"/>
  <c r="V105" i="28"/>
  <c r="V143" i="28"/>
  <c r="V35" i="28"/>
  <c r="V58" i="28"/>
  <c r="V31" i="28"/>
  <c r="V142" i="28"/>
  <c r="V141" i="28"/>
  <c r="V47" i="28"/>
  <c r="V118" i="28"/>
  <c r="V52" i="28"/>
  <c r="V88" i="28"/>
  <c r="V21" i="28"/>
  <c r="V34" i="28"/>
  <c r="V24" i="28"/>
  <c r="V140" i="28"/>
  <c r="V90" i="28"/>
  <c r="V42" i="28"/>
  <c r="V103" i="28"/>
  <c r="V92" i="28"/>
  <c r="V45" i="28"/>
  <c r="V29" i="28"/>
  <c r="V106" i="28"/>
  <c r="V53" i="28"/>
  <c r="V137" i="28"/>
  <c r="V39" i="28"/>
  <c r="V136" i="28"/>
  <c r="V131" i="28"/>
  <c r="V37" i="28"/>
  <c r="V112" i="28"/>
  <c r="V117" i="28"/>
  <c r="V107" i="28"/>
  <c r="V123" i="28"/>
  <c r="V135" i="28"/>
  <c r="V124" i="28"/>
  <c r="J161" i="28"/>
  <c r="J160" i="28"/>
  <c r="J159" i="28"/>
  <c r="J69" i="28"/>
  <c r="J126" i="28"/>
  <c r="J76" i="28"/>
  <c r="J27" i="28"/>
  <c r="J15" i="28"/>
  <c r="J158" i="28"/>
  <c r="J78" i="28"/>
  <c r="J8" i="28"/>
  <c r="J63" i="28"/>
  <c r="J157" i="28"/>
  <c r="J13" i="28"/>
  <c r="J19" i="28"/>
  <c r="J44" i="28"/>
  <c r="J95" i="28"/>
  <c r="J74" i="28"/>
  <c r="J81" i="28"/>
  <c r="J62" i="28"/>
  <c r="J54" i="28"/>
  <c r="J56" i="28"/>
  <c r="J121" i="28"/>
  <c r="J104" i="28"/>
  <c r="J127" i="28"/>
  <c r="J46" i="28"/>
  <c r="J68" i="28"/>
  <c r="J134" i="28"/>
  <c r="J98" i="28"/>
  <c r="J17" i="28"/>
  <c r="J84" i="28"/>
  <c r="J85" i="28"/>
  <c r="J156" i="28"/>
  <c r="J129" i="28"/>
  <c r="J133" i="28"/>
  <c r="J65" i="28"/>
  <c r="J111" i="28"/>
  <c r="J120" i="28"/>
  <c r="J94" i="28"/>
  <c r="J20" i="28"/>
  <c r="J130" i="28"/>
  <c r="J132" i="28"/>
  <c r="J11" i="28"/>
  <c r="J155" i="28"/>
  <c r="J115" i="28"/>
  <c r="J70" i="28"/>
  <c r="J59" i="28"/>
  <c r="J119" i="28"/>
  <c r="J18" i="28"/>
  <c r="J16" i="28"/>
  <c r="J97" i="28"/>
  <c r="J154" i="28"/>
  <c r="J80" i="28"/>
  <c r="J43" i="28"/>
  <c r="J110" i="28"/>
  <c r="J57" i="28"/>
  <c r="J153" i="28"/>
  <c r="J152" i="28"/>
  <c r="J99" i="28"/>
  <c r="J67" i="28"/>
  <c r="J91" i="28"/>
  <c r="J73" i="28"/>
  <c r="J151" i="28"/>
  <c r="J10" i="28"/>
  <c r="J61" i="28"/>
  <c r="J71" i="28"/>
  <c r="J93" i="28"/>
  <c r="J64" i="28"/>
  <c r="J150" i="28"/>
  <c r="J51" i="28"/>
  <c r="J32" i="28"/>
  <c r="J22" i="28"/>
  <c r="J66" i="28"/>
  <c r="J33" i="28"/>
  <c r="J122" i="28"/>
  <c r="J9" i="28"/>
  <c r="J149" i="28"/>
  <c r="J25" i="28"/>
  <c r="J28" i="28"/>
  <c r="J148" i="28"/>
  <c r="J147" i="28"/>
  <c r="J86" i="28"/>
  <c r="J146" i="28"/>
  <c r="J144" i="28"/>
  <c r="J26" i="28"/>
  <c r="J72" i="28"/>
  <c r="J75" i="28"/>
  <c r="J55" i="28"/>
  <c r="J41" i="28"/>
  <c r="J48" i="28"/>
  <c r="J23" i="28"/>
  <c r="J113" i="28"/>
  <c r="J49" i="28"/>
  <c r="J105" i="28"/>
  <c r="J35" i="28"/>
  <c r="J58" i="28"/>
  <c r="J31" i="28"/>
  <c r="J142" i="28"/>
  <c r="J141" i="28"/>
  <c r="J47" i="28"/>
  <c r="J118" i="28"/>
  <c r="J52" i="28"/>
  <c r="J21" i="28"/>
  <c r="J34" i="28"/>
  <c r="J24" i="28"/>
  <c r="J140" i="28"/>
  <c r="J90" i="28"/>
  <c r="J103" i="28"/>
  <c r="J92" i="28"/>
  <c r="J45" i="28"/>
  <c r="J29" i="28"/>
  <c r="J106" i="28"/>
  <c r="J53" i="28"/>
  <c r="J138" i="28"/>
  <c r="J137" i="28"/>
  <c r="J39" i="28"/>
  <c r="J136" i="28"/>
  <c r="J131" i="28"/>
  <c r="J37" i="28"/>
  <c r="J117" i="28"/>
  <c r="J107" i="28"/>
  <c r="J135" i="28"/>
  <c r="J124" i="28"/>
  <c r="J11" i="2"/>
  <c r="J10" i="2"/>
  <c r="F160" i="28"/>
  <c r="F159" i="28"/>
  <c r="F69" i="28"/>
  <c r="F126" i="28"/>
  <c r="F76" i="28"/>
  <c r="F27" i="28"/>
  <c r="F15" i="28"/>
  <c r="F158" i="28"/>
  <c r="F78" i="28"/>
  <c r="F8" i="28"/>
  <c r="F63" i="28"/>
  <c r="F157" i="28"/>
  <c r="F13" i="28"/>
  <c r="F19" i="28"/>
  <c r="F44" i="28"/>
  <c r="F95" i="28"/>
  <c r="F74" i="28"/>
  <c r="F81" i="28"/>
  <c r="F62" i="28"/>
  <c r="F54" i="28"/>
  <c r="F56" i="28"/>
  <c r="F121" i="28"/>
  <c r="F104" i="28"/>
  <c r="F127" i="28"/>
  <c r="F46" i="28"/>
  <c r="F68" i="28"/>
  <c r="F134" i="28"/>
  <c r="F98" i="28"/>
  <c r="F17" i="28"/>
  <c r="F84" i="28"/>
  <c r="F85" i="28"/>
  <c r="F156" i="28"/>
  <c r="F129" i="28"/>
  <c r="F133" i="28"/>
  <c r="F65" i="28"/>
  <c r="F111" i="28"/>
  <c r="F120" i="28"/>
  <c r="F40" i="28"/>
  <c r="F94" i="28"/>
  <c r="F20" i="28"/>
  <c r="F130" i="28"/>
  <c r="F132" i="28"/>
  <c r="F11" i="28"/>
  <c r="F155" i="28"/>
  <c r="F115" i="28"/>
  <c r="F14" i="28"/>
  <c r="F70" i="28"/>
  <c r="F59" i="28"/>
  <c r="F119" i="28"/>
  <c r="F18" i="28"/>
  <c r="F16" i="28"/>
  <c r="F97" i="28"/>
  <c r="F154" i="28"/>
  <c r="F77" i="28"/>
  <c r="F80" i="28"/>
  <c r="F43" i="28"/>
  <c r="F110" i="28"/>
  <c r="F57" i="28"/>
  <c r="F153" i="28"/>
  <c r="F152" i="28"/>
  <c r="F99" i="28"/>
  <c r="F50" i="28"/>
  <c r="F67" i="28"/>
  <c r="F91" i="28"/>
  <c r="F73" i="28"/>
  <c r="F101" i="28"/>
  <c r="F151" i="28"/>
  <c r="F10" i="28"/>
  <c r="F61" i="28"/>
  <c r="F71" i="28"/>
  <c r="F93" i="28"/>
  <c r="F64" i="28"/>
  <c r="F150" i="28"/>
  <c r="F60" i="28"/>
  <c r="F51" i="28"/>
  <c r="F32" i="28"/>
  <c r="F109" i="28"/>
  <c r="F82" i="28"/>
  <c r="F22" i="28"/>
  <c r="F66" i="28"/>
  <c r="F33" i="28"/>
  <c r="F38" i="28"/>
  <c r="F122" i="28"/>
  <c r="F9" i="28"/>
  <c r="F116" i="28"/>
  <c r="F161" i="28"/>
  <c r="F149" i="28"/>
  <c r="F25" i="28"/>
  <c r="Z15" i="2" l="1"/>
  <c r="AA210" i="28"/>
  <c r="AA208" i="28"/>
  <c r="AA209" i="28"/>
  <c r="AE210" i="28"/>
  <c r="AE208" i="28"/>
  <c r="AE209" i="28"/>
  <c r="AD15" i="2"/>
  <c r="AD17" i="2" s="1"/>
  <c r="S13" i="2"/>
  <c r="AE11" i="2"/>
  <c r="AE10" i="2"/>
  <c r="AE9" i="2"/>
  <c r="AE8" i="2"/>
  <c r="W10" i="2"/>
  <c r="W11" i="2"/>
  <c r="W9" i="2"/>
  <c r="W8" i="2"/>
  <c r="AE205" i="28"/>
  <c r="AE201" i="28"/>
  <c r="AE197" i="28"/>
  <c r="AE193" i="28"/>
  <c r="AE189" i="28"/>
  <c r="AE185" i="28"/>
  <c r="AE181" i="28"/>
  <c r="AE177" i="28"/>
  <c r="AE173" i="28"/>
  <c r="AE169" i="28"/>
  <c r="AE165" i="28"/>
  <c r="AE161" i="28"/>
  <c r="AE157" i="28"/>
  <c r="AE153" i="28"/>
  <c r="AE149" i="28"/>
  <c r="AE145" i="28"/>
  <c r="AE141" i="28"/>
  <c r="AE137" i="28"/>
  <c r="AE133" i="28"/>
  <c r="AE129" i="28"/>
  <c r="AE125" i="28"/>
  <c r="AE121" i="28"/>
  <c r="AE117" i="28"/>
  <c r="AE113" i="28"/>
  <c r="AE109" i="28"/>
  <c r="AE105" i="28"/>
  <c r="AE101" i="28"/>
  <c r="AE97" i="28"/>
  <c r="AE93" i="28"/>
  <c r="AE89" i="28"/>
  <c r="AE85" i="28"/>
  <c r="AE81" i="28"/>
  <c r="AE77" i="28"/>
  <c r="AE73" i="28"/>
  <c r="AE69" i="28"/>
  <c r="AE65" i="28"/>
  <c r="AE61" i="28"/>
  <c r="AE57" i="28"/>
  <c r="AE53" i="28"/>
  <c r="AE49" i="28"/>
  <c r="AE45" i="28"/>
  <c r="AE41" i="28"/>
  <c r="AE37" i="28"/>
  <c r="AE33" i="28"/>
  <c r="AE29" i="28"/>
  <c r="AE25" i="28"/>
  <c r="AE21" i="28"/>
  <c r="AE17" i="28"/>
  <c r="AE13" i="28"/>
  <c r="AE9" i="28"/>
  <c r="AE203" i="28"/>
  <c r="AE199" i="28"/>
  <c r="AE191" i="28"/>
  <c r="AE183" i="28"/>
  <c r="AE171" i="28"/>
  <c r="AE163" i="28"/>
  <c r="AE155" i="28"/>
  <c r="AE147" i="28"/>
  <c r="AE139" i="28"/>
  <c r="AE131" i="28"/>
  <c r="AE123" i="28"/>
  <c r="AE115" i="28"/>
  <c r="AE107" i="28"/>
  <c r="AE99" i="28"/>
  <c r="AE91" i="28"/>
  <c r="AE83" i="28"/>
  <c r="AE75" i="28"/>
  <c r="AE67" i="28"/>
  <c r="AE59" i="28"/>
  <c r="AE51" i="28"/>
  <c r="AE39" i="28"/>
  <c r="AE31" i="28"/>
  <c r="AE23" i="28"/>
  <c r="AE15" i="28"/>
  <c r="AE202" i="28"/>
  <c r="AE194" i="28"/>
  <c r="AE186" i="28"/>
  <c r="AE178" i="28"/>
  <c r="AE170" i="28"/>
  <c r="AE162" i="28"/>
  <c r="AE154" i="28"/>
  <c r="AE211" i="28"/>
  <c r="AE204" i="28"/>
  <c r="AE200" i="28"/>
  <c r="AE196" i="28"/>
  <c r="AE192" i="28"/>
  <c r="AE188" i="28"/>
  <c r="AE184" i="28"/>
  <c r="AE180" i="28"/>
  <c r="AE176" i="28"/>
  <c r="AE172" i="28"/>
  <c r="AE168" i="28"/>
  <c r="AE164" i="28"/>
  <c r="AE160" i="28"/>
  <c r="AE156" i="28"/>
  <c r="AE152" i="28"/>
  <c r="AE148" i="28"/>
  <c r="AE144" i="28"/>
  <c r="AE140" i="28"/>
  <c r="AE136" i="28"/>
  <c r="AE132" i="28"/>
  <c r="AE128" i="28"/>
  <c r="AE124" i="28"/>
  <c r="AE120" i="28"/>
  <c r="AE116" i="28"/>
  <c r="AE112" i="28"/>
  <c r="AE108" i="28"/>
  <c r="AE104" i="28"/>
  <c r="AE100" i="28"/>
  <c r="AE96" i="28"/>
  <c r="AE92" i="28"/>
  <c r="AE88" i="28"/>
  <c r="AE84" i="28"/>
  <c r="AE80" i="28"/>
  <c r="AE76" i="28"/>
  <c r="AE72" i="28"/>
  <c r="AE68" i="28"/>
  <c r="AE64" i="28"/>
  <c r="AE60" i="28"/>
  <c r="AE56" i="28"/>
  <c r="AE52" i="28"/>
  <c r="AE48" i="28"/>
  <c r="AE44" i="28"/>
  <c r="AE40" i="28"/>
  <c r="AE36" i="28"/>
  <c r="AE32" i="28"/>
  <c r="AE28" i="28"/>
  <c r="AE24" i="28"/>
  <c r="AE20" i="28"/>
  <c r="AE16" i="28"/>
  <c r="AE12" i="28"/>
  <c r="AE207" i="28"/>
  <c r="AE195" i="28"/>
  <c r="AE187" i="28"/>
  <c r="AE179" i="28"/>
  <c r="AE175" i="28"/>
  <c r="AE167" i="28"/>
  <c r="AE159" i="28"/>
  <c r="AE151" i="28"/>
  <c r="AE143" i="28"/>
  <c r="AE135" i="28"/>
  <c r="AE127" i="28"/>
  <c r="AE119" i="28"/>
  <c r="AE111" i="28"/>
  <c r="AE103" i="28"/>
  <c r="AE95" i="28"/>
  <c r="AE87" i="28"/>
  <c r="AE79" i="28"/>
  <c r="AE71" i="28"/>
  <c r="AE63" i="28"/>
  <c r="AE55" i="28"/>
  <c r="AE47" i="28"/>
  <c r="AE43" i="28"/>
  <c r="AE35" i="28"/>
  <c r="AE27" i="28"/>
  <c r="AE19" i="28"/>
  <c r="AE11" i="28"/>
  <c r="AE206" i="28"/>
  <c r="AE198" i="28"/>
  <c r="AE190" i="28"/>
  <c r="AE182" i="28"/>
  <c r="AE174" i="28"/>
  <c r="AE166" i="28"/>
  <c r="AE158" i="28"/>
  <c r="AE150" i="28"/>
  <c r="AE138" i="28"/>
  <c r="AE122" i="28"/>
  <c r="AE106" i="28"/>
  <c r="AE90" i="28"/>
  <c r="AE74" i="28"/>
  <c r="AE58" i="28"/>
  <c r="AE42" i="28"/>
  <c r="AE26" i="28"/>
  <c r="AE10" i="28"/>
  <c r="AE62" i="28"/>
  <c r="AE134" i="28"/>
  <c r="AE118" i="28"/>
  <c r="AE102" i="28"/>
  <c r="AE86" i="28"/>
  <c r="AE70" i="28"/>
  <c r="AE54" i="28"/>
  <c r="AE38" i="28"/>
  <c r="AE22" i="28"/>
  <c r="AE30" i="28"/>
  <c r="AE146" i="28"/>
  <c r="AE130" i="28"/>
  <c r="AE114" i="28"/>
  <c r="AE98" i="28"/>
  <c r="AE82" i="28"/>
  <c r="AE66" i="28"/>
  <c r="AE50" i="28"/>
  <c r="AE34" i="28"/>
  <c r="AE18" i="28"/>
  <c r="AE142" i="28"/>
  <c r="AE126" i="28"/>
  <c r="AE110" i="28"/>
  <c r="AE94" i="28"/>
  <c r="AE78" i="28"/>
  <c r="AE46" i="28"/>
  <c r="AE14" i="28"/>
  <c r="AE8" i="28"/>
  <c r="AA205" i="28"/>
  <c r="AA201" i="28"/>
  <c r="AA197" i="28"/>
  <c r="AA193" i="28"/>
  <c r="AA189" i="28"/>
  <c r="AA185" i="28"/>
  <c r="AA181" i="28"/>
  <c r="AA177" i="28"/>
  <c r="AA173" i="28"/>
  <c r="AA169" i="28"/>
  <c r="AA165" i="28"/>
  <c r="AA161" i="28"/>
  <c r="AA157" i="28"/>
  <c r="AA153" i="28"/>
  <c r="AA149" i="28"/>
  <c r="AA145" i="28"/>
  <c r="AA141" i="28"/>
  <c r="AA137" i="28"/>
  <c r="AA133" i="28"/>
  <c r="AA129" i="28"/>
  <c r="AA125" i="28"/>
  <c r="AA121" i="28"/>
  <c r="AA117" i="28"/>
  <c r="AA113" i="28"/>
  <c r="AA109" i="28"/>
  <c r="AA105" i="28"/>
  <c r="AA101" i="28"/>
  <c r="AA97" i="28"/>
  <c r="AA93" i="28"/>
  <c r="AA89" i="28"/>
  <c r="AA85" i="28"/>
  <c r="AA81" i="28"/>
  <c r="AA77" i="28"/>
  <c r="AA73" i="28"/>
  <c r="AA69" i="28"/>
  <c r="AA65" i="28"/>
  <c r="AA61" i="28"/>
  <c r="AA57" i="28"/>
  <c r="AA53" i="28"/>
  <c r="AA49" i="28"/>
  <c r="AA45" i="28"/>
  <c r="AA41" i="28"/>
  <c r="AA37" i="28"/>
  <c r="AA33" i="28"/>
  <c r="AA29" i="28"/>
  <c r="AA25" i="28"/>
  <c r="AA21" i="28"/>
  <c r="AA17" i="28"/>
  <c r="AA13" i="28"/>
  <c r="AA9" i="28"/>
  <c r="AA203" i="28"/>
  <c r="AA199" i="28"/>
  <c r="AA191" i="28"/>
  <c r="AA179" i="28"/>
  <c r="AA171" i="28"/>
  <c r="AA163" i="28"/>
  <c r="AA155" i="28"/>
  <c r="AA147" i="28"/>
  <c r="AA139" i="28"/>
  <c r="AA131" i="28"/>
  <c r="AA123" i="28"/>
  <c r="AA115" i="28"/>
  <c r="AA107" i="28"/>
  <c r="AA99" i="28"/>
  <c r="AA91" i="28"/>
  <c r="AA83" i="28"/>
  <c r="AA75" i="28"/>
  <c r="AA67" i="28"/>
  <c r="AA59" i="28"/>
  <c r="AA55" i="28"/>
  <c r="AA47" i="28"/>
  <c r="AA39" i="28"/>
  <c r="AA31" i="28"/>
  <c r="AA23" i="28"/>
  <c r="AA15" i="28"/>
  <c r="AA202" i="28"/>
  <c r="AA198" i="28"/>
  <c r="AA190" i="28"/>
  <c r="AA178" i="28"/>
  <c r="AA170" i="28"/>
  <c r="AA162" i="28"/>
  <c r="AA154" i="28"/>
  <c r="AA142" i="28"/>
  <c r="AA134" i="28"/>
  <c r="AA211" i="28"/>
  <c r="AA204" i="28"/>
  <c r="AA200" i="28"/>
  <c r="AA196" i="28"/>
  <c r="AA192" i="28"/>
  <c r="AA188" i="28"/>
  <c r="AA184" i="28"/>
  <c r="AA180" i="28"/>
  <c r="AA176" i="28"/>
  <c r="AA172" i="28"/>
  <c r="AA168" i="28"/>
  <c r="AA164" i="28"/>
  <c r="AA160" i="28"/>
  <c r="AA156" i="28"/>
  <c r="AA152" i="28"/>
  <c r="AA148" i="28"/>
  <c r="AA144" i="28"/>
  <c r="AA140" i="28"/>
  <c r="AA136" i="28"/>
  <c r="AA132" i="28"/>
  <c r="AA128" i="28"/>
  <c r="AA124" i="28"/>
  <c r="AA120" i="28"/>
  <c r="AA116" i="28"/>
  <c r="AA112" i="28"/>
  <c r="AA108" i="28"/>
  <c r="AA104" i="28"/>
  <c r="AA100" i="28"/>
  <c r="AA96" i="28"/>
  <c r="AA92" i="28"/>
  <c r="AA88" i="28"/>
  <c r="AA84" i="28"/>
  <c r="AA80" i="28"/>
  <c r="AA76" i="28"/>
  <c r="AA72" i="28"/>
  <c r="AA68" i="28"/>
  <c r="AA64" i="28"/>
  <c r="AA60" i="28"/>
  <c r="AA56" i="28"/>
  <c r="AA52" i="28"/>
  <c r="AA48" i="28"/>
  <c r="AA44" i="28"/>
  <c r="AA40" i="28"/>
  <c r="AA36" i="28"/>
  <c r="AA32" i="28"/>
  <c r="AA28" i="28"/>
  <c r="AA24" i="28"/>
  <c r="AA20" i="28"/>
  <c r="AA16" i="28"/>
  <c r="AA12" i="28"/>
  <c r="AA207" i="28"/>
  <c r="AA195" i="28"/>
  <c r="AA187" i="28"/>
  <c r="AA183" i="28"/>
  <c r="AA175" i="28"/>
  <c r="AA167" i="28"/>
  <c r="AA159" i="28"/>
  <c r="AA151" i="28"/>
  <c r="AA143" i="28"/>
  <c r="AA135" i="28"/>
  <c r="AA127" i="28"/>
  <c r="AA119" i="28"/>
  <c r="AA111" i="28"/>
  <c r="AA103" i="28"/>
  <c r="AA95" i="28"/>
  <c r="AA87" i="28"/>
  <c r="AA79" i="28"/>
  <c r="AA71" i="28"/>
  <c r="AA63" i="28"/>
  <c r="AA51" i="28"/>
  <c r="AA43" i="28"/>
  <c r="AA35" i="28"/>
  <c r="AA27" i="28"/>
  <c r="AA19" i="28"/>
  <c r="AA11" i="28"/>
  <c r="AA206" i="28"/>
  <c r="AA194" i="28"/>
  <c r="AA186" i="28"/>
  <c r="AA182" i="28"/>
  <c r="AA174" i="28"/>
  <c r="AA166" i="28"/>
  <c r="AA158" i="28"/>
  <c r="AA150" i="28"/>
  <c r="AA138" i="28"/>
  <c r="AA126" i="28"/>
  <c r="AA110" i="28"/>
  <c r="AA94" i="28"/>
  <c r="AA78" i="28"/>
  <c r="AA62" i="28"/>
  <c r="AA46" i="28"/>
  <c r="AA30" i="28"/>
  <c r="AA14" i="28"/>
  <c r="AA114" i="28"/>
  <c r="AA66" i="28"/>
  <c r="AA18" i="28"/>
  <c r="AA122" i="28"/>
  <c r="AA106" i="28"/>
  <c r="AA90" i="28"/>
  <c r="AA74" i="28"/>
  <c r="AA58" i="28"/>
  <c r="AA42" i="28"/>
  <c r="AA26" i="28"/>
  <c r="AA10" i="28"/>
  <c r="AA98" i="28"/>
  <c r="AA34" i="28"/>
  <c r="AA146" i="28"/>
  <c r="AA118" i="28"/>
  <c r="AA102" i="28"/>
  <c r="AA86" i="28"/>
  <c r="AA70" i="28"/>
  <c r="AA54" i="28"/>
  <c r="AA38" i="28"/>
  <c r="AA22" i="28"/>
  <c r="AA130" i="28"/>
  <c r="AA82" i="28"/>
  <c r="AA50" i="28"/>
  <c r="AA8" i="28"/>
  <c r="E217" i="28"/>
  <c r="U217" i="28"/>
  <c r="P217" i="28"/>
  <c r="AF217" i="28"/>
  <c r="AK217" i="28"/>
  <c r="Q217" i="28"/>
  <c r="AG217" i="28"/>
  <c r="I217" i="28"/>
  <c r="Z217" i="28"/>
  <c r="AD217" i="28"/>
  <c r="AJ213" i="28"/>
  <c r="AJ15" i="2" s="1"/>
  <c r="AH128" i="28"/>
  <c r="AH213" i="28" s="1"/>
  <c r="R128" i="28"/>
  <c r="R213" i="28" s="1"/>
  <c r="T213" i="28"/>
  <c r="T15" i="2" s="1"/>
  <c r="T17" i="2" s="1"/>
  <c r="J128" i="28"/>
  <c r="J213" i="28" s="1"/>
  <c r="H213" i="28"/>
  <c r="H15" i="2" s="1"/>
  <c r="V213" i="28"/>
  <c r="AL213" i="28"/>
  <c r="AH15" i="2" l="1"/>
  <c r="AI209" i="28"/>
  <c r="AI210" i="28"/>
  <c r="AI208" i="28"/>
  <c r="AL15" i="2"/>
  <c r="AM208" i="28"/>
  <c r="AM210" i="28"/>
  <c r="AM209" i="28"/>
  <c r="K210" i="28"/>
  <c r="K208" i="28"/>
  <c r="K209" i="28"/>
  <c r="V15" i="2"/>
  <c r="V17" i="2" s="1"/>
  <c r="W208" i="28"/>
  <c r="W210" i="28"/>
  <c r="W209" i="28"/>
  <c r="R15" i="2"/>
  <c r="R17" i="2" s="1"/>
  <c r="S209" i="28"/>
  <c r="S208" i="28"/>
  <c r="S210" i="28"/>
  <c r="K8" i="28"/>
  <c r="J15" i="2"/>
  <c r="AM162" i="28"/>
  <c r="AM164" i="28"/>
  <c r="AM166" i="28"/>
  <c r="AM168" i="28"/>
  <c r="AM170" i="28"/>
  <c r="AM172" i="28"/>
  <c r="AM174" i="28"/>
  <c r="AM176" i="28"/>
  <c r="AM178" i="28"/>
  <c r="AM180" i="28"/>
  <c r="AM182" i="28"/>
  <c r="AM184" i="28"/>
  <c r="AM186" i="28"/>
  <c r="AM188" i="28"/>
  <c r="AM190" i="28"/>
  <c r="AM163" i="28"/>
  <c r="AM165" i="28"/>
  <c r="AM167" i="28"/>
  <c r="AM169" i="28"/>
  <c r="AM171" i="28"/>
  <c r="AM173" i="28"/>
  <c r="AM175" i="28"/>
  <c r="AM177" i="28"/>
  <c r="AM179" i="28"/>
  <c r="AM181" i="28"/>
  <c r="AM183" i="28"/>
  <c r="AM185" i="28"/>
  <c r="AM187" i="28"/>
  <c r="AM189" i="28"/>
  <c r="AM191" i="28"/>
  <c r="AM192" i="28"/>
  <c r="AM194" i="28"/>
  <c r="AM196" i="28"/>
  <c r="AM198" i="28"/>
  <c r="AM200" i="28"/>
  <c r="AM202" i="28"/>
  <c r="AM204" i="28"/>
  <c r="AM206" i="28"/>
  <c r="AM193" i="28"/>
  <c r="AM195" i="28"/>
  <c r="AM197" i="28"/>
  <c r="AM199" i="28"/>
  <c r="AM201" i="28"/>
  <c r="AM203" i="28"/>
  <c r="AM205" i="28"/>
  <c r="AM207" i="28"/>
  <c r="AM211" i="28"/>
  <c r="T217" i="28"/>
  <c r="W163" i="28"/>
  <c r="W165" i="28"/>
  <c r="W167" i="28"/>
  <c r="W169" i="28"/>
  <c r="W171" i="28"/>
  <c r="W173" i="28"/>
  <c r="W175" i="28"/>
  <c r="W177" i="28"/>
  <c r="W179" i="28"/>
  <c r="W181" i="28"/>
  <c r="W183" i="28"/>
  <c r="W185" i="28"/>
  <c r="W187" i="28"/>
  <c r="W189" i="28"/>
  <c r="W191" i="28"/>
  <c r="W162" i="28"/>
  <c r="W164" i="28"/>
  <c r="W166" i="28"/>
  <c r="W168" i="28"/>
  <c r="W170" i="28"/>
  <c r="W172" i="28"/>
  <c r="W174" i="28"/>
  <c r="W176" i="28"/>
  <c r="W178" i="28"/>
  <c r="W180" i="28"/>
  <c r="W182" i="28"/>
  <c r="W184" i="28"/>
  <c r="W186" i="28"/>
  <c r="W188" i="28"/>
  <c r="W190" i="28"/>
  <c r="W192" i="28"/>
  <c r="W193" i="28"/>
  <c r="W195" i="28"/>
  <c r="W197" i="28"/>
  <c r="W199" i="28"/>
  <c r="W194" i="28"/>
  <c r="W198" i="28"/>
  <c r="W202" i="28"/>
  <c r="W204" i="28"/>
  <c r="W206" i="28"/>
  <c r="W196" i="28"/>
  <c r="W200" i="28"/>
  <c r="W201" i="28"/>
  <c r="W203" i="28"/>
  <c r="W205" i="28"/>
  <c r="W207" i="28"/>
  <c r="W211" i="28"/>
  <c r="S163" i="28"/>
  <c r="S165" i="28"/>
  <c r="S167" i="28"/>
  <c r="S169" i="28"/>
  <c r="S171" i="28"/>
  <c r="S173" i="28"/>
  <c r="S175" i="28"/>
  <c r="S177" i="28"/>
  <c r="S179" i="28"/>
  <c r="S181" i="28"/>
  <c r="S183" i="28"/>
  <c r="S185" i="28"/>
  <c r="S187" i="28"/>
  <c r="S189" i="28"/>
  <c r="S191" i="28"/>
  <c r="S162" i="28"/>
  <c r="S164" i="28"/>
  <c r="S166" i="28"/>
  <c r="S168" i="28"/>
  <c r="S170" i="28"/>
  <c r="S172" i="28"/>
  <c r="S174" i="28"/>
  <c r="S176" i="28"/>
  <c r="S178" i="28"/>
  <c r="S180" i="28"/>
  <c r="S182" i="28"/>
  <c r="S184" i="28"/>
  <c r="S186" i="28"/>
  <c r="S188" i="28"/>
  <c r="S190" i="28"/>
  <c r="S192" i="28"/>
  <c r="S194" i="28"/>
  <c r="S196" i="28"/>
  <c r="S198" i="28"/>
  <c r="S200" i="28"/>
  <c r="S202" i="28"/>
  <c r="S204" i="28"/>
  <c r="S206" i="28"/>
  <c r="S193" i="28"/>
  <c r="S195" i="28"/>
  <c r="S197" i="28"/>
  <c r="S199" i="28"/>
  <c r="S201" i="28"/>
  <c r="S203" i="28"/>
  <c r="S205" i="28"/>
  <c r="S207" i="28"/>
  <c r="S211" i="28"/>
  <c r="H217" i="28"/>
  <c r="AI162" i="28"/>
  <c r="AI164" i="28"/>
  <c r="AI166" i="28"/>
  <c r="AI168" i="28"/>
  <c r="AI170" i="28"/>
  <c r="AI172" i="28"/>
  <c r="AI174" i="28"/>
  <c r="AI176" i="28"/>
  <c r="AI178" i="28"/>
  <c r="AI180" i="28"/>
  <c r="AI182" i="28"/>
  <c r="AI184" i="28"/>
  <c r="AI186" i="28"/>
  <c r="AI188" i="28"/>
  <c r="AI190" i="28"/>
  <c r="AI163" i="28"/>
  <c r="AI165" i="28"/>
  <c r="AI167" i="28"/>
  <c r="AI169" i="28"/>
  <c r="AI171" i="28"/>
  <c r="AI173" i="28"/>
  <c r="AI175" i="28"/>
  <c r="AI177" i="28"/>
  <c r="AI179" i="28"/>
  <c r="AI181" i="28"/>
  <c r="AI183" i="28"/>
  <c r="AI185" i="28"/>
  <c r="AI187" i="28"/>
  <c r="AI189" i="28"/>
  <c r="AI191" i="28"/>
  <c r="AI192" i="28"/>
  <c r="AI194" i="28"/>
  <c r="AI196" i="28"/>
  <c r="AI198" i="28"/>
  <c r="AI200" i="28"/>
  <c r="AI201" i="28"/>
  <c r="AI203" i="28"/>
  <c r="AI205" i="28"/>
  <c r="AI207" i="28"/>
  <c r="AI211" i="28"/>
  <c r="AI195" i="28"/>
  <c r="AI199" i="28"/>
  <c r="AI202" i="28"/>
  <c r="AI204" i="28"/>
  <c r="AI206" i="28"/>
  <c r="AI193" i="28"/>
  <c r="AI197" i="28"/>
  <c r="K193" i="28"/>
  <c r="K162" i="28"/>
  <c r="K164" i="28"/>
  <c r="K166" i="28"/>
  <c r="K168" i="28"/>
  <c r="K170" i="28"/>
  <c r="K172" i="28"/>
  <c r="K174" i="28"/>
  <c r="K176" i="28"/>
  <c r="K178" i="28"/>
  <c r="K180" i="28"/>
  <c r="K182" i="28"/>
  <c r="K184" i="28"/>
  <c r="K186" i="28"/>
  <c r="K188" i="28"/>
  <c r="K190" i="28"/>
  <c r="K192" i="28"/>
  <c r="K194" i="28"/>
  <c r="K196" i="28"/>
  <c r="K198" i="28"/>
  <c r="K200" i="28"/>
  <c r="K202" i="28"/>
  <c r="K204" i="28"/>
  <c r="K206" i="28"/>
  <c r="K163" i="28"/>
  <c r="K165" i="28"/>
  <c r="K167" i="28"/>
  <c r="K169" i="28"/>
  <c r="K171" i="28"/>
  <c r="K173" i="28"/>
  <c r="K175" i="28"/>
  <c r="K177" i="28"/>
  <c r="K179" i="28"/>
  <c r="K181" i="28"/>
  <c r="K183" i="28"/>
  <c r="K185" i="28"/>
  <c r="K187" i="28"/>
  <c r="K189" i="28"/>
  <c r="K191" i="28"/>
  <c r="K195" i="28"/>
  <c r="K199" i="28"/>
  <c r="K203" i="28"/>
  <c r="K207" i="28"/>
  <c r="K197" i="28"/>
  <c r="K201" i="28"/>
  <c r="K205" i="28"/>
  <c r="K211" i="28"/>
  <c r="AJ217" i="28"/>
  <c r="AH217" i="28"/>
  <c r="J217" i="28"/>
  <c r="AM136" i="28"/>
  <c r="AL217" i="28"/>
  <c r="W74" i="28"/>
  <c r="V217" i="28"/>
  <c r="R217" i="28"/>
  <c r="AM74" i="28"/>
  <c r="W50" i="28"/>
  <c r="AM46" i="28"/>
  <c r="AM61" i="28"/>
  <c r="AM45" i="28"/>
  <c r="AM14" i="28"/>
  <c r="AM100" i="28"/>
  <c r="AM127" i="28"/>
  <c r="AM120" i="28"/>
  <c r="AM33" i="28"/>
  <c r="AM128" i="28"/>
  <c r="AM50" i="28"/>
  <c r="AM16" i="28"/>
  <c r="AM152" i="28"/>
  <c r="AM110" i="28"/>
  <c r="AM31" i="28"/>
  <c r="AM84" i="28"/>
  <c r="AM89" i="28"/>
  <c r="AM142" i="28"/>
  <c r="AM76" i="28"/>
  <c r="AM119" i="28"/>
  <c r="AM148" i="28"/>
  <c r="AM19" i="28"/>
  <c r="AM82" i="28"/>
  <c r="AM122" i="28"/>
  <c r="AM113" i="28"/>
  <c r="W158" i="28"/>
  <c r="W65" i="28"/>
  <c r="W106" i="28"/>
  <c r="K107" i="28"/>
  <c r="K74" i="28"/>
  <c r="W82" i="28"/>
  <c r="W16" i="28"/>
  <c r="W127" i="28"/>
  <c r="W124" i="28"/>
  <c r="AM62" i="28"/>
  <c r="AM117" i="28"/>
  <c r="AM107" i="28"/>
  <c r="W87" i="28"/>
  <c r="W55" i="28"/>
  <c r="W64" i="28"/>
  <c r="W19" i="28"/>
  <c r="W100" i="28"/>
  <c r="W142" i="28"/>
  <c r="W28" i="28"/>
  <c r="AM160" i="28"/>
  <c r="AM56" i="28"/>
  <c r="AM130" i="28"/>
  <c r="AM73" i="28"/>
  <c r="AM116" i="28"/>
  <c r="AM47" i="28"/>
  <c r="AM159" i="28"/>
  <c r="AM133" i="28"/>
  <c r="AM101" i="28"/>
  <c r="AM102" i="28"/>
  <c r="AM104" i="28"/>
  <c r="AM25" i="28"/>
  <c r="AM135" i="28"/>
  <c r="AM10" i="28"/>
  <c r="AM124" i="28"/>
  <c r="AM78" i="28"/>
  <c r="AM129" i="28"/>
  <c r="AM154" i="28"/>
  <c r="AM150" i="28"/>
  <c r="AM114" i="28"/>
  <c r="AM53" i="28"/>
  <c r="AM81" i="28"/>
  <c r="AM18" i="28"/>
  <c r="AM38" i="28"/>
  <c r="AM125" i="28"/>
  <c r="AM80" i="28"/>
  <c r="AM118" i="28"/>
  <c r="AM98" i="28"/>
  <c r="AM105" i="28"/>
  <c r="K73" i="28"/>
  <c r="AM30" i="28"/>
  <c r="AM88" i="28"/>
  <c r="AM112" i="28"/>
  <c r="AM27" i="28"/>
  <c r="AM121" i="28"/>
  <c r="AM40" i="28"/>
  <c r="AM77" i="28"/>
  <c r="AM71" i="28"/>
  <c r="AM144" i="28"/>
  <c r="AM87" i="28"/>
  <c r="AM69" i="28"/>
  <c r="AM65" i="28"/>
  <c r="AM151" i="28"/>
  <c r="AM55" i="28"/>
  <c r="AM103" i="28"/>
  <c r="AM158" i="28"/>
  <c r="AM20" i="28"/>
  <c r="AM9" i="28"/>
  <c r="AM34" i="28"/>
  <c r="AM36" i="28"/>
  <c r="AM42" i="28"/>
  <c r="AM123" i="28"/>
  <c r="AM8" i="28"/>
  <c r="AM68" i="28"/>
  <c r="AM132" i="28"/>
  <c r="AM57" i="28"/>
  <c r="AM60" i="28"/>
  <c r="AM75" i="28"/>
  <c r="AM108" i="28"/>
  <c r="AM15" i="28"/>
  <c r="AM94" i="28"/>
  <c r="AM93" i="28"/>
  <c r="AM23" i="28"/>
  <c r="AM29" i="28"/>
  <c r="AM157" i="28"/>
  <c r="AM155" i="28"/>
  <c r="AM28" i="28"/>
  <c r="AM92" i="28"/>
  <c r="AM149" i="28"/>
  <c r="AM48" i="28"/>
  <c r="AM83" i="28"/>
  <c r="AM139" i="28"/>
  <c r="AM79" i="28"/>
  <c r="AM63" i="28"/>
  <c r="AM134" i="28"/>
  <c r="AM11" i="28"/>
  <c r="AM153" i="28"/>
  <c r="AM51" i="28"/>
  <c r="AM86" i="28"/>
  <c r="AM49" i="28"/>
  <c r="AM21" i="28"/>
  <c r="AM137" i="28"/>
  <c r="AM161" i="28"/>
  <c r="AM95" i="28"/>
  <c r="AM156" i="28"/>
  <c r="AM97" i="28"/>
  <c r="AM64" i="28"/>
  <c r="AM146" i="28"/>
  <c r="AM141" i="28"/>
  <c r="AM106" i="28"/>
  <c r="AM147" i="28"/>
  <c r="AM96" i="28"/>
  <c r="AM12" i="28"/>
  <c r="AM138" i="28"/>
  <c r="AM44" i="28"/>
  <c r="AM85" i="28"/>
  <c r="AM70" i="28"/>
  <c r="AM67" i="28"/>
  <c r="AM22" i="28"/>
  <c r="AM26" i="28"/>
  <c r="AM35" i="28"/>
  <c r="AM140" i="28"/>
  <c r="AM131" i="28"/>
  <c r="AM126" i="28"/>
  <c r="AM54" i="28"/>
  <c r="AM111" i="28"/>
  <c r="AM43" i="28"/>
  <c r="AM32" i="28"/>
  <c r="AM41" i="28"/>
  <c r="AM52" i="28"/>
  <c r="AM39" i="28"/>
  <c r="AM59" i="28"/>
  <c r="AM91" i="28"/>
  <c r="AM66" i="28"/>
  <c r="AM72" i="28"/>
  <c r="AM58" i="28"/>
  <c r="AM90" i="28"/>
  <c r="AM37" i="28"/>
  <c r="AM13" i="28"/>
  <c r="AM109" i="28"/>
  <c r="AM145" i="28"/>
  <c r="AI75" i="28"/>
  <c r="AI157" i="28"/>
  <c r="AI69" i="28"/>
  <c r="S112" i="28"/>
  <c r="S156" i="28"/>
  <c r="S51" i="28"/>
  <c r="S87" i="28"/>
  <c r="S84" i="28"/>
  <c r="S115" i="28"/>
  <c r="S91" i="28"/>
  <c r="S14" i="28"/>
  <c r="S161" i="28"/>
  <c r="S85" i="28"/>
  <c r="S144" i="28"/>
  <c r="S19" i="28"/>
  <c r="S50" i="28"/>
  <c r="S118" i="28"/>
  <c r="S159" i="28"/>
  <c r="S81" i="28"/>
  <c r="S133" i="28"/>
  <c r="S18" i="28"/>
  <c r="S60" i="28"/>
  <c r="S96" i="28"/>
  <c r="S138" i="28"/>
  <c r="S63" i="28"/>
  <c r="S70" i="28"/>
  <c r="S86" i="28"/>
  <c r="S29" i="28"/>
  <c r="S157" i="28"/>
  <c r="S155" i="28"/>
  <c r="S32" i="28"/>
  <c r="S105" i="28"/>
  <c r="S39" i="28"/>
  <c r="S74" i="28"/>
  <c r="S73" i="28"/>
  <c r="S27" i="28"/>
  <c r="S121" i="28"/>
  <c r="S40" i="28"/>
  <c r="S77" i="28"/>
  <c r="S82" i="28"/>
  <c r="S89" i="28"/>
  <c r="S100" i="28"/>
  <c r="S44" i="28"/>
  <c r="S80" i="28"/>
  <c r="S26" i="28"/>
  <c r="S137" i="28"/>
  <c r="S95" i="28"/>
  <c r="S59" i="28"/>
  <c r="S66" i="28"/>
  <c r="S58" i="28"/>
  <c r="S37" i="28"/>
  <c r="S56" i="28"/>
  <c r="S109" i="28"/>
  <c r="S120" i="28"/>
  <c r="S72" i="28"/>
  <c r="S90" i="28"/>
  <c r="S76" i="28"/>
  <c r="S8" i="28"/>
  <c r="S68" i="28"/>
  <c r="S132" i="28"/>
  <c r="S57" i="28"/>
  <c r="S147" i="28"/>
  <c r="S12" i="28"/>
  <c r="S134" i="28"/>
  <c r="S93" i="28"/>
  <c r="S35" i="28"/>
  <c r="S98" i="28"/>
  <c r="S152" i="28"/>
  <c r="S146" i="28"/>
  <c r="S34" i="28"/>
  <c r="S160" i="28"/>
  <c r="S129" i="28"/>
  <c r="S45" i="28"/>
  <c r="S117" i="28"/>
  <c r="S145" i="28"/>
  <c r="S99" i="28"/>
  <c r="S101" i="28"/>
  <c r="S38" i="28"/>
  <c r="S75" i="28"/>
  <c r="S102" i="28"/>
  <c r="S108" i="28"/>
  <c r="S125" i="28"/>
  <c r="S62" i="28"/>
  <c r="S94" i="28"/>
  <c r="S153" i="28"/>
  <c r="S22" i="28"/>
  <c r="S23" i="28"/>
  <c r="S21" i="28"/>
  <c r="S131" i="28"/>
  <c r="S126" i="28"/>
  <c r="S54" i="28"/>
  <c r="S111" i="28"/>
  <c r="S97" i="28"/>
  <c r="S10" i="28"/>
  <c r="S9" i="28"/>
  <c r="S41" i="28"/>
  <c r="S141" i="28"/>
  <c r="S92" i="28"/>
  <c r="S107" i="28"/>
  <c r="S78" i="28"/>
  <c r="S46" i="28"/>
  <c r="S119" i="28"/>
  <c r="S148" i="28"/>
  <c r="S128" i="28"/>
  <c r="S136" i="28"/>
  <c r="S143" i="28"/>
  <c r="S71" i="28"/>
  <c r="S149" i="28"/>
  <c r="S48" i="28"/>
  <c r="S83" i="28"/>
  <c r="S139" i="28"/>
  <c r="S79" i="28"/>
  <c r="S69" i="28"/>
  <c r="S104" i="28"/>
  <c r="S11" i="28"/>
  <c r="S67" i="28"/>
  <c r="S25" i="28"/>
  <c r="S49" i="28"/>
  <c r="S140" i="28"/>
  <c r="S135" i="28"/>
  <c r="S158" i="28"/>
  <c r="S127" i="28"/>
  <c r="S20" i="28"/>
  <c r="S43" i="28"/>
  <c r="S64" i="28"/>
  <c r="S28" i="28"/>
  <c r="S113" i="28"/>
  <c r="S52" i="28"/>
  <c r="S106" i="28"/>
  <c r="S124" i="28"/>
  <c r="S13" i="28"/>
  <c r="S17" i="28"/>
  <c r="S154" i="28"/>
  <c r="S30" i="28"/>
  <c r="S16" i="28"/>
  <c r="W84" i="28"/>
  <c r="W144" i="28"/>
  <c r="W69" i="28"/>
  <c r="W151" i="28"/>
  <c r="W103" i="28"/>
  <c r="W20" i="28"/>
  <c r="W113" i="28"/>
  <c r="W14" i="28"/>
  <c r="W89" i="28"/>
  <c r="W62" i="28"/>
  <c r="W122" i="28"/>
  <c r="W117" i="28"/>
  <c r="W43" i="28"/>
  <c r="W52" i="28"/>
  <c r="W109" i="28"/>
  <c r="W81" i="28"/>
  <c r="W133" i="28"/>
  <c r="W18" i="28"/>
  <c r="W101" i="28"/>
  <c r="W38" i="28"/>
  <c r="W75" i="28"/>
  <c r="W102" i="28"/>
  <c r="W108" i="28"/>
  <c r="W125" i="28"/>
  <c r="W15" i="28"/>
  <c r="W104" i="28"/>
  <c r="W94" i="28"/>
  <c r="W80" i="28"/>
  <c r="W93" i="28"/>
  <c r="W25" i="28"/>
  <c r="W23" i="28"/>
  <c r="W118" i="28"/>
  <c r="W29" i="28"/>
  <c r="W135" i="28"/>
  <c r="W157" i="28"/>
  <c r="W98" i="28"/>
  <c r="W155" i="28"/>
  <c r="W152" i="28"/>
  <c r="W32" i="28"/>
  <c r="W146" i="28"/>
  <c r="W105" i="28"/>
  <c r="W34" i="28"/>
  <c r="W39" i="28"/>
  <c r="W17" i="28"/>
  <c r="W114" i="28"/>
  <c r="W123" i="28"/>
  <c r="W27" i="28"/>
  <c r="W121" i="28"/>
  <c r="W40" i="28"/>
  <c r="W77" i="28"/>
  <c r="W71" i="28"/>
  <c r="W149" i="28"/>
  <c r="W48" i="28"/>
  <c r="W83" i="28"/>
  <c r="W139" i="28"/>
  <c r="W79" i="28"/>
  <c r="W63" i="28"/>
  <c r="W134" i="28"/>
  <c r="W11" i="28"/>
  <c r="W153" i="28"/>
  <c r="W51" i="28"/>
  <c r="W86" i="28"/>
  <c r="W49" i="28"/>
  <c r="W21" i="28"/>
  <c r="W137" i="28"/>
  <c r="W161" i="28"/>
  <c r="W95" i="28"/>
  <c r="W156" i="28"/>
  <c r="W59" i="28"/>
  <c r="W91" i="28"/>
  <c r="W66" i="28"/>
  <c r="W72" i="28"/>
  <c r="W58" i="28"/>
  <c r="W90" i="28"/>
  <c r="W37" i="28"/>
  <c r="W115" i="28"/>
  <c r="W31" i="28"/>
  <c r="W78" i="28"/>
  <c r="W8" i="28"/>
  <c r="W68" i="28"/>
  <c r="W132" i="28"/>
  <c r="W57" i="28"/>
  <c r="W60" i="28"/>
  <c r="W147" i="28"/>
  <c r="W96" i="28"/>
  <c r="W12" i="28"/>
  <c r="W138" i="28"/>
  <c r="W44" i="28"/>
  <c r="W85" i="28"/>
  <c r="W70" i="28"/>
  <c r="W67" i="28"/>
  <c r="W22" i="28"/>
  <c r="W26" i="28"/>
  <c r="W35" i="28"/>
  <c r="W140" i="28"/>
  <c r="W131" i="28"/>
  <c r="W126" i="28"/>
  <c r="W54" i="28"/>
  <c r="W111" i="28"/>
  <c r="W97" i="28"/>
  <c r="W10" i="28"/>
  <c r="W9" i="28"/>
  <c r="W41" i="28"/>
  <c r="W141" i="28"/>
  <c r="W92" i="28"/>
  <c r="W107" i="28"/>
  <c r="W99" i="28"/>
  <c r="W42" i="28"/>
  <c r="K114" i="28"/>
  <c r="K160" i="28"/>
  <c r="K129" i="28"/>
  <c r="K31" i="28"/>
  <c r="K119" i="28"/>
  <c r="K33" i="28"/>
  <c r="K42" i="28"/>
  <c r="K27" i="28"/>
  <c r="K40" i="28"/>
  <c r="K71" i="28"/>
  <c r="K48" i="28"/>
  <c r="K139" i="28"/>
  <c r="K63" i="28"/>
  <c r="K11" i="28"/>
  <c r="K51" i="28"/>
  <c r="K49" i="28"/>
  <c r="K127" i="28"/>
  <c r="K76" i="28"/>
  <c r="K56" i="28"/>
  <c r="K120" i="28"/>
  <c r="K154" i="28"/>
  <c r="K61" i="28"/>
  <c r="K116" i="28"/>
  <c r="K30" i="28"/>
  <c r="K47" i="28"/>
  <c r="K45" i="28"/>
  <c r="K68" i="28"/>
  <c r="K132" i="28"/>
  <c r="K57" i="28"/>
  <c r="K60" i="28"/>
  <c r="K147" i="28"/>
  <c r="K96" i="28"/>
  <c r="K12" i="28"/>
  <c r="K138" i="28"/>
  <c r="K44" i="28"/>
  <c r="K85" i="28"/>
  <c r="K70" i="28"/>
  <c r="K67" i="28"/>
  <c r="K22" i="28"/>
  <c r="K26" i="28"/>
  <c r="K35" i="28"/>
  <c r="K140" i="28"/>
  <c r="K131" i="28"/>
  <c r="K9" i="28"/>
  <c r="K91" i="28"/>
  <c r="K20" i="28"/>
  <c r="K78" i="28"/>
  <c r="K46" i="28"/>
  <c r="K130" i="28"/>
  <c r="K110" i="28"/>
  <c r="K150" i="28"/>
  <c r="K148" i="28"/>
  <c r="K36" i="28"/>
  <c r="K88" i="28"/>
  <c r="K53" i="28"/>
  <c r="K19" i="28"/>
  <c r="K84" i="28"/>
  <c r="K14" i="28"/>
  <c r="K50" i="28"/>
  <c r="K82" i="28"/>
  <c r="K144" i="28"/>
  <c r="K89" i="28"/>
  <c r="K87" i="28"/>
  <c r="K100" i="28"/>
  <c r="K69" i="28"/>
  <c r="K62" i="28"/>
  <c r="K65" i="28"/>
  <c r="K16" i="28"/>
  <c r="K151" i="28"/>
  <c r="K122" i="28"/>
  <c r="K55" i="28"/>
  <c r="K142" i="28"/>
  <c r="K103" i="28"/>
  <c r="K117" i="28"/>
  <c r="K141" i="28"/>
  <c r="K58" i="28"/>
  <c r="K66" i="28"/>
  <c r="K121" i="28"/>
  <c r="K77" i="28"/>
  <c r="K149" i="28"/>
  <c r="K83" i="28"/>
  <c r="K79" i="28"/>
  <c r="K134" i="28"/>
  <c r="K153" i="28"/>
  <c r="K86" i="28"/>
  <c r="K21" i="28"/>
  <c r="K137" i="28"/>
  <c r="K97" i="28"/>
  <c r="K13" i="28"/>
  <c r="K17" i="28"/>
  <c r="K115" i="28"/>
  <c r="K99" i="28"/>
  <c r="K109" i="28"/>
  <c r="K145" i="28"/>
  <c r="K143" i="28"/>
  <c r="K24" i="28"/>
  <c r="K136" i="28"/>
  <c r="K159" i="28"/>
  <c r="K81" i="28"/>
  <c r="K133" i="28"/>
  <c r="K18" i="28"/>
  <c r="K101" i="28"/>
  <c r="K38" i="28"/>
  <c r="K75" i="28"/>
  <c r="K102" i="28"/>
  <c r="K108" i="28"/>
  <c r="K125" i="28"/>
  <c r="K15" i="28"/>
  <c r="K104" i="28"/>
  <c r="K94" i="28"/>
  <c r="K80" i="28"/>
  <c r="K93" i="28"/>
  <c r="K25" i="28"/>
  <c r="K23" i="28"/>
  <c r="K118" i="28"/>
  <c r="K29" i="28"/>
  <c r="K135" i="28"/>
  <c r="K54" i="28"/>
  <c r="K112" i="28"/>
  <c r="K124" i="28"/>
  <c r="K52" i="28"/>
  <c r="AI78" i="28"/>
  <c r="AI130" i="28"/>
  <c r="AI150" i="28"/>
  <c r="AI36" i="28"/>
  <c r="AI53" i="28"/>
  <c r="AI81" i="28"/>
  <c r="AI71" i="28"/>
  <c r="AI12" i="28"/>
  <c r="AI44" i="28"/>
  <c r="AI70" i="28"/>
  <c r="AI26" i="28"/>
  <c r="AI140" i="28"/>
  <c r="AI43" i="28"/>
  <c r="AI58" i="28"/>
  <c r="AI37" i="28"/>
  <c r="AI15" i="28"/>
  <c r="AI161" i="28"/>
  <c r="AI95" i="28"/>
  <c r="AI13" i="28"/>
  <c r="AI17" i="28"/>
  <c r="AI115" i="28"/>
  <c r="AI99" i="28"/>
  <c r="AI109" i="28"/>
  <c r="AI145" i="28"/>
  <c r="AI143" i="28"/>
  <c r="AI24" i="28"/>
  <c r="AI136" i="28"/>
  <c r="AI128" i="28"/>
  <c r="AM17" i="28"/>
  <c r="AM143" i="28"/>
  <c r="AI27" i="28"/>
  <c r="AI121" i="28"/>
  <c r="AI132" i="28"/>
  <c r="AI57" i="28"/>
  <c r="AI60" i="28"/>
  <c r="AI147" i="28"/>
  <c r="AI89" i="28"/>
  <c r="AI87" i="28"/>
  <c r="AI100" i="28"/>
  <c r="AI127" i="28"/>
  <c r="AI152" i="28"/>
  <c r="AI62" i="28"/>
  <c r="AI65" i="28"/>
  <c r="AI16" i="28"/>
  <c r="AI151" i="28"/>
  <c r="AI122" i="28"/>
  <c r="AI55" i="28"/>
  <c r="AI142" i="28"/>
  <c r="AI103" i="28"/>
  <c r="AI117" i="28"/>
  <c r="W13" i="28"/>
  <c r="W129" i="28"/>
  <c r="W119" i="28"/>
  <c r="W73" i="28"/>
  <c r="W116" i="28"/>
  <c r="W30" i="28"/>
  <c r="W47" i="28"/>
  <c r="W45" i="28"/>
  <c r="AI156" i="28"/>
  <c r="AI91" i="28"/>
  <c r="AI9" i="28"/>
  <c r="AI41" i="28"/>
  <c r="AI141" i="28"/>
  <c r="AI92" i="28"/>
  <c r="AI107" i="28"/>
  <c r="S151" i="28"/>
  <c r="S103" i="28"/>
  <c r="K111" i="28"/>
  <c r="K72" i="28"/>
  <c r="K123" i="28"/>
  <c r="S110" i="28"/>
  <c r="S36" i="28"/>
  <c r="S123" i="28"/>
  <c r="K156" i="28"/>
  <c r="K32" i="28"/>
  <c r="K34" i="28"/>
  <c r="AI133" i="28"/>
  <c r="S122" i="28"/>
  <c r="S61" i="28"/>
  <c r="S47" i="28"/>
  <c r="K158" i="28"/>
  <c r="K59" i="28"/>
  <c r="K28" i="28"/>
  <c r="K90" i="28"/>
  <c r="AI40" i="28"/>
  <c r="AI149" i="28"/>
  <c r="AI138" i="28"/>
  <c r="AI85" i="28"/>
  <c r="AI67" i="28"/>
  <c r="AI35" i="28"/>
  <c r="AI131" i="28"/>
  <c r="AI98" i="28"/>
  <c r="AI66" i="28"/>
  <c r="AI72" i="28"/>
  <c r="AI90" i="28"/>
  <c r="AI126" i="28"/>
  <c r="AI54" i="28"/>
  <c r="AI160" i="28"/>
  <c r="AI74" i="28"/>
  <c r="AI129" i="28"/>
  <c r="AI119" i="28"/>
  <c r="AI73" i="28"/>
  <c r="AI33" i="28"/>
  <c r="AI114" i="28"/>
  <c r="AI31" i="28"/>
  <c r="AI42" i="28"/>
  <c r="AI112" i="28"/>
  <c r="AM115" i="28"/>
  <c r="AI8" i="28"/>
  <c r="AI68" i="28"/>
  <c r="AI14" i="28"/>
  <c r="AI50" i="28"/>
  <c r="AI82" i="28"/>
  <c r="AI144" i="28"/>
  <c r="AI102" i="28"/>
  <c r="AI108" i="28"/>
  <c r="AI125" i="28"/>
  <c r="W159" i="28"/>
  <c r="W128" i="28"/>
  <c r="W33" i="28"/>
  <c r="AI111" i="28"/>
  <c r="AI10" i="28"/>
  <c r="AI104" i="28"/>
  <c r="AI94" i="28"/>
  <c r="AI80" i="28"/>
  <c r="AI93" i="28"/>
  <c r="AI25" i="28"/>
  <c r="AI23" i="28"/>
  <c r="AI118" i="28"/>
  <c r="AI29" i="28"/>
  <c r="AI135" i="28"/>
  <c r="W160" i="28"/>
  <c r="W56" i="28"/>
  <c r="W120" i="28"/>
  <c r="W154" i="28"/>
  <c r="W61" i="28"/>
  <c r="W148" i="28"/>
  <c r="W36" i="28"/>
  <c r="W88" i="28"/>
  <c r="W53" i="28"/>
  <c r="AI20" i="28"/>
  <c r="AI64" i="28"/>
  <c r="AI28" i="28"/>
  <c r="AI113" i="28"/>
  <c r="AI52" i="28"/>
  <c r="AI106" i="28"/>
  <c r="AI124" i="28"/>
  <c r="S150" i="28"/>
  <c r="S88" i="28"/>
  <c r="K161" i="28"/>
  <c r="K155" i="28"/>
  <c r="K146" i="28"/>
  <c r="K92" i="28"/>
  <c r="S15" i="28"/>
  <c r="S55" i="28"/>
  <c r="W112" i="28"/>
  <c r="S33" i="28"/>
  <c r="S24" i="28"/>
  <c r="K95" i="28"/>
  <c r="K152" i="28"/>
  <c r="K41" i="28"/>
  <c r="K106" i="28"/>
  <c r="AI46" i="28"/>
  <c r="AI110" i="28"/>
  <c r="AI148" i="28"/>
  <c r="AI88" i="28"/>
  <c r="AI159" i="28"/>
  <c r="AI77" i="28"/>
  <c r="AI96" i="28"/>
  <c r="AI97" i="28"/>
  <c r="AI22" i="28"/>
  <c r="AI158" i="28"/>
  <c r="AI76" i="28"/>
  <c r="AI56" i="28"/>
  <c r="AI120" i="28"/>
  <c r="AI154" i="28"/>
  <c r="AI61" i="28"/>
  <c r="AI116" i="28"/>
  <c r="AI30" i="28"/>
  <c r="AI47" i="28"/>
  <c r="AI45" i="28"/>
  <c r="AI123" i="28"/>
  <c r="AM99" i="28"/>
  <c r="AM24" i="28"/>
  <c r="AI19" i="28"/>
  <c r="AI84" i="28"/>
  <c r="AI18" i="28"/>
  <c r="AI101" i="28"/>
  <c r="AI38" i="28"/>
  <c r="AI48" i="28"/>
  <c r="AI83" i="28"/>
  <c r="AI139" i="28"/>
  <c r="AI79" i="28"/>
  <c r="AI155" i="28"/>
  <c r="AI63" i="28"/>
  <c r="AI134" i="28"/>
  <c r="AI11" i="28"/>
  <c r="AI153" i="28"/>
  <c r="AI51" i="28"/>
  <c r="AI86" i="28"/>
  <c r="AI49" i="28"/>
  <c r="AI21" i="28"/>
  <c r="AI137" i="28"/>
  <c r="W76" i="28"/>
  <c r="W46" i="28"/>
  <c r="W130" i="28"/>
  <c r="W110" i="28"/>
  <c r="W150" i="28"/>
  <c r="W145" i="28"/>
  <c r="W143" i="28"/>
  <c r="W24" i="28"/>
  <c r="W136" i="28"/>
  <c r="AI59" i="28"/>
  <c r="AI32" i="28"/>
  <c r="AI146" i="28"/>
  <c r="AI105" i="28"/>
  <c r="AI34" i="28"/>
  <c r="AI39" i="28"/>
  <c r="S31" i="28"/>
  <c r="K126" i="28"/>
  <c r="K64" i="28"/>
  <c r="K39" i="28"/>
  <c r="K128" i="28"/>
  <c r="S116" i="28"/>
  <c r="S42" i="28"/>
  <c r="K157" i="28"/>
  <c r="K43" i="28"/>
  <c r="K113" i="28"/>
  <c r="K37" i="28"/>
  <c r="S65" i="28"/>
  <c r="S142" i="28"/>
  <c r="S130" i="28"/>
  <c r="S114" i="28"/>
  <c r="S53" i="28"/>
  <c r="K98" i="28"/>
  <c r="K10" i="28"/>
  <c r="K105" i="28"/>
  <c r="O213" i="28" l="1"/>
  <c r="AA213" i="28"/>
  <c r="AE213" i="28"/>
  <c r="AM213" i="28"/>
  <c r="S213" i="28"/>
  <c r="W213" i="28"/>
  <c r="AI213" i="28"/>
  <c r="K213" i="28"/>
  <c r="J9" i="2" l="1"/>
  <c r="AG13" i="2" l="1"/>
  <c r="AG17" i="2" s="1"/>
  <c r="AF13" i="2"/>
  <c r="AF17" i="2" s="1"/>
  <c r="AH11" i="2"/>
  <c r="AH10" i="2"/>
  <c r="AH9" i="2"/>
  <c r="AH8" i="2"/>
  <c r="AK13" i="2"/>
  <c r="AK17" i="2" s="1"/>
  <c r="AJ13" i="2"/>
  <c r="AJ17" i="2" s="1"/>
  <c r="AL11" i="2"/>
  <c r="AL10" i="2"/>
  <c r="AL9" i="2"/>
  <c r="AL8" i="2"/>
  <c r="I13" i="2"/>
  <c r="I17" i="2" s="1"/>
  <c r="H13" i="2"/>
  <c r="H17" i="2" s="1"/>
  <c r="AH13" i="2" l="1"/>
  <c r="AI10" i="2" s="1"/>
  <c r="AL13" i="2"/>
  <c r="AM8" i="2" s="1"/>
  <c r="J13" i="2"/>
  <c r="J17" i="2" l="1"/>
  <c r="K8" i="2"/>
  <c r="AI11" i="2"/>
  <c r="AI8" i="2"/>
  <c r="AH17" i="2"/>
  <c r="AI9" i="2"/>
  <c r="AM11" i="2"/>
  <c r="AL17" i="2"/>
  <c r="AE13" i="2"/>
  <c r="AM9" i="2"/>
  <c r="AM10" i="2"/>
  <c r="K10" i="2"/>
  <c r="K9" i="2"/>
  <c r="K11" i="2"/>
  <c r="M13" i="2"/>
  <c r="M17" i="2" s="1"/>
  <c r="L13" i="2"/>
  <c r="L17" i="2" s="1"/>
  <c r="N11" i="2"/>
  <c r="N10" i="2"/>
  <c r="N9" i="2"/>
  <c r="N8" i="2"/>
  <c r="AM13" i="2" l="1"/>
  <c r="AI13" i="2"/>
  <c r="W13" i="2"/>
  <c r="K13" i="2"/>
  <c r="N13" i="2"/>
  <c r="O8" i="2" s="1"/>
  <c r="O11" i="2" l="1"/>
  <c r="N17" i="2"/>
  <c r="O10" i="2"/>
  <c r="O9" i="2"/>
  <c r="O13" i="2" l="1"/>
  <c r="E13" i="2"/>
  <c r="E17" i="2" s="1"/>
  <c r="D13" i="2"/>
  <c r="F11" i="2"/>
  <c r="F10" i="2"/>
  <c r="F9" i="2"/>
  <c r="F8" i="2"/>
  <c r="F13" i="2" l="1"/>
  <c r="G10" i="2" l="1"/>
  <c r="G11" i="2"/>
  <c r="G9" i="2"/>
  <c r="G8" i="2"/>
  <c r="G13" i="2" l="1"/>
  <c r="F28" i="28"/>
  <c r="F148" i="28"/>
  <c r="F147" i="28"/>
  <c r="F86" i="28"/>
  <c r="F146" i="28"/>
  <c r="F145" i="28"/>
  <c r="F144" i="28"/>
  <c r="F26" i="28"/>
  <c r="F72" i="28"/>
  <c r="F114" i="28"/>
  <c r="F75" i="28"/>
  <c r="F55" i="28"/>
  <c r="F41" i="28"/>
  <c r="F30" i="28"/>
  <c r="F48" i="28"/>
  <c r="F23" i="28"/>
  <c r="F113" i="28"/>
  <c r="F36" i="28"/>
  <c r="F96" i="28"/>
  <c r="F49" i="28"/>
  <c r="F105" i="28"/>
  <c r="F143" i="28"/>
  <c r="F89" i="28"/>
  <c r="F35" i="28"/>
  <c r="F58" i="28"/>
  <c r="F31" i="28"/>
  <c r="F102" i="28"/>
  <c r="F142" i="28"/>
  <c r="F141" i="28"/>
  <c r="F47" i="28"/>
  <c r="F83" i="28"/>
  <c r="F118" i="28"/>
  <c r="F52" i="28"/>
  <c r="F88" i="28"/>
  <c r="F12" i="28"/>
  <c r="F21" i="28"/>
  <c r="F34" i="28"/>
  <c r="F24" i="28"/>
  <c r="F87" i="28"/>
  <c r="F140" i="28"/>
  <c r="F90" i="28"/>
  <c r="F42" i="28"/>
  <c r="F108" i="28"/>
  <c r="F103" i="28"/>
  <c r="F92" i="28"/>
  <c r="F45" i="28"/>
  <c r="F139" i="28"/>
  <c r="F29" i="28"/>
  <c r="F106" i="28"/>
  <c r="F53" i="28"/>
  <c r="F138" i="28"/>
  <c r="F137" i="28"/>
  <c r="F39" i="28"/>
  <c r="F136" i="28"/>
  <c r="F100" i="28"/>
  <c r="F131" i="28"/>
  <c r="Z10" i="2" l="1"/>
  <c r="D213" i="28" l="1"/>
  <c r="D15" i="2" s="1"/>
  <c r="D17" i="2" s="1"/>
  <c r="F37" i="28"/>
  <c r="F112" i="28"/>
  <c r="F125" i="28"/>
  <c r="F117" i="28"/>
  <c r="F107" i="28"/>
  <c r="F123" i="28"/>
  <c r="F79" i="28"/>
  <c r="F135" i="28"/>
  <c r="F124" i="28"/>
  <c r="F128" i="28"/>
  <c r="D217" i="28" l="1"/>
  <c r="F213" i="28"/>
  <c r="F15" i="2" l="1"/>
  <c r="F17" i="2" s="1"/>
  <c r="G210" i="28"/>
  <c r="G208" i="28"/>
  <c r="G209" i="28"/>
  <c r="G165" i="28"/>
  <c r="G167" i="28"/>
  <c r="G172" i="28"/>
  <c r="G178" i="28"/>
  <c r="G183" i="28"/>
  <c r="G189" i="28"/>
  <c r="G194" i="28"/>
  <c r="G168" i="28"/>
  <c r="G180" i="28"/>
  <c r="G193" i="28"/>
  <c r="G166" i="28"/>
  <c r="G179" i="28"/>
  <c r="G185" i="28"/>
  <c r="G192" i="28"/>
  <c r="G198" i="28"/>
  <c r="G162" i="28"/>
  <c r="G196" i="28"/>
  <c r="G201" i="28"/>
  <c r="G204" i="28"/>
  <c r="G206" i="28"/>
  <c r="G188" i="28"/>
  <c r="G200" i="28"/>
  <c r="G174" i="28"/>
  <c r="G181" i="28"/>
  <c r="G187" i="28"/>
  <c r="G163" i="28"/>
  <c r="G170" i="28"/>
  <c r="G175" i="28"/>
  <c r="G186" i="28"/>
  <c r="G191" i="28"/>
  <c r="G177" i="28"/>
  <c r="G202" i="28"/>
  <c r="G169" i="28"/>
  <c r="G176" i="28"/>
  <c r="G182" i="28"/>
  <c r="G195" i="28"/>
  <c r="G203" i="28"/>
  <c r="G164" i="28"/>
  <c r="G171" i="28"/>
  <c r="G199" i="28"/>
  <c r="G205" i="28"/>
  <c r="G207" i="28"/>
  <c r="G173" i="28"/>
  <c r="G197" i="28"/>
  <c r="G184" i="28"/>
  <c r="G190" i="28"/>
  <c r="G211" i="28"/>
  <c r="F217" i="28"/>
  <c r="G160" i="28"/>
  <c r="G76" i="28"/>
  <c r="G78" i="28"/>
  <c r="G13" i="28"/>
  <c r="G74" i="28"/>
  <c r="G56" i="28"/>
  <c r="G46" i="28"/>
  <c r="G17" i="28"/>
  <c r="G129" i="28"/>
  <c r="G120" i="28"/>
  <c r="G130" i="28"/>
  <c r="G115" i="28"/>
  <c r="G119" i="28"/>
  <c r="G154" i="28"/>
  <c r="G110" i="28"/>
  <c r="G99" i="28"/>
  <c r="G73" i="28"/>
  <c r="G61" i="28"/>
  <c r="G150" i="28"/>
  <c r="G109" i="28"/>
  <c r="G33" i="28"/>
  <c r="G116" i="28"/>
  <c r="G148" i="28"/>
  <c r="G145" i="28"/>
  <c r="G114" i="28"/>
  <c r="G30" i="28"/>
  <c r="G36" i="28"/>
  <c r="G143" i="28"/>
  <c r="G31" i="28"/>
  <c r="G47" i="28"/>
  <c r="G88" i="28"/>
  <c r="G24" i="28"/>
  <c r="G42" i="28"/>
  <c r="G45" i="28"/>
  <c r="G53" i="28"/>
  <c r="G136" i="28"/>
  <c r="G112" i="28"/>
  <c r="G123" i="28"/>
  <c r="G69" i="28"/>
  <c r="G63" i="28"/>
  <c r="G62" i="28"/>
  <c r="G85" i="28"/>
  <c r="G94" i="28"/>
  <c r="G70" i="28"/>
  <c r="G80" i="28"/>
  <c r="G67" i="28"/>
  <c r="G93" i="28"/>
  <c r="G22" i="28"/>
  <c r="G25" i="28"/>
  <c r="G55" i="28"/>
  <c r="G49" i="28"/>
  <c r="G142" i="28"/>
  <c r="G21" i="28"/>
  <c r="G103" i="28"/>
  <c r="G137" i="28"/>
  <c r="G117" i="28"/>
  <c r="G161" i="28"/>
  <c r="G158" i="28"/>
  <c r="G95" i="28"/>
  <c r="G127" i="28"/>
  <c r="G156" i="28"/>
  <c r="G20" i="28"/>
  <c r="G43" i="28"/>
  <c r="G91" i="28"/>
  <c r="G64" i="28"/>
  <c r="G66" i="28"/>
  <c r="G28" i="28"/>
  <c r="G41" i="28"/>
  <c r="G105" i="28"/>
  <c r="G52" i="28"/>
  <c r="G106" i="28"/>
  <c r="G107" i="28"/>
  <c r="G135" i="28"/>
  <c r="G159" i="28"/>
  <c r="G27" i="28"/>
  <c r="G8" i="28"/>
  <c r="G19" i="28"/>
  <c r="G81" i="28"/>
  <c r="G121" i="28"/>
  <c r="G68" i="28"/>
  <c r="G84" i="28"/>
  <c r="G133" i="28"/>
  <c r="G40" i="28"/>
  <c r="G132" i="28"/>
  <c r="G14" i="28"/>
  <c r="G18" i="28"/>
  <c r="G77" i="28"/>
  <c r="G57" i="28"/>
  <c r="G50" i="28"/>
  <c r="G101" i="28"/>
  <c r="G71" i="28"/>
  <c r="G60" i="28"/>
  <c r="G82" i="28"/>
  <c r="G38" i="28"/>
  <c r="G149" i="28"/>
  <c r="G147" i="28"/>
  <c r="G144" i="28"/>
  <c r="G75" i="28"/>
  <c r="G48" i="28"/>
  <c r="G96" i="28"/>
  <c r="G89" i="28"/>
  <c r="G102" i="28"/>
  <c r="G83" i="28"/>
  <c r="G12" i="28"/>
  <c r="G87" i="28"/>
  <c r="G108" i="28"/>
  <c r="G139" i="28"/>
  <c r="G138" i="28"/>
  <c r="G100" i="28"/>
  <c r="G125" i="28"/>
  <c r="G79" i="28"/>
  <c r="G15" i="28"/>
  <c r="G44" i="28"/>
  <c r="G104" i="28"/>
  <c r="G134" i="28"/>
  <c r="G65" i="28"/>
  <c r="G11" i="28"/>
  <c r="G16" i="28"/>
  <c r="G153" i="28"/>
  <c r="G151" i="28"/>
  <c r="G51" i="28"/>
  <c r="G122" i="28"/>
  <c r="G86" i="28"/>
  <c r="G26" i="28"/>
  <c r="G23" i="28"/>
  <c r="G35" i="28"/>
  <c r="G118" i="28"/>
  <c r="G140" i="28"/>
  <c r="G29" i="28"/>
  <c r="G131" i="28"/>
  <c r="G124" i="28"/>
  <c r="G126" i="28"/>
  <c r="G157" i="28"/>
  <c r="G54" i="28"/>
  <c r="G98" i="28"/>
  <c r="G111" i="28"/>
  <c r="G155" i="28"/>
  <c r="G97" i="28"/>
  <c r="G152" i="28"/>
  <c r="G10" i="28"/>
  <c r="G32" i="28"/>
  <c r="G9" i="28"/>
  <c r="G146" i="28"/>
  <c r="G113" i="28"/>
  <c r="G141" i="28"/>
  <c r="G90" i="28"/>
  <c r="G39" i="28"/>
  <c r="G59" i="28"/>
  <c r="G72" i="28"/>
  <c r="G58" i="28"/>
  <c r="G34" i="28"/>
  <c r="G92" i="28"/>
  <c r="G37" i="28"/>
  <c r="G128" i="28"/>
  <c r="Y13" i="2"/>
  <c r="Y17" i="2" s="1"/>
  <c r="X13" i="2"/>
  <c r="X17" i="2" s="1"/>
  <c r="Z11" i="2"/>
  <c r="Z9" i="2"/>
  <c r="Z8" i="2"/>
  <c r="G213" i="28" l="1"/>
  <c r="Z13" i="2"/>
  <c r="Z17" i="2" s="1"/>
  <c r="AA10" i="2" l="1"/>
  <c r="AA11" i="2"/>
  <c r="AA9" i="2"/>
  <c r="AA8" i="2"/>
  <c r="AA13" i="2" l="1"/>
</calcChain>
</file>

<file path=xl/sharedStrings.xml><?xml version="1.0" encoding="utf-8"?>
<sst xmlns="http://schemas.openxmlformats.org/spreadsheetml/2006/main" count="1154" uniqueCount="259">
  <si>
    <t>CLASE</t>
  </si>
  <si>
    <t>MARCA</t>
  </si>
  <si>
    <t>TOTAL</t>
  </si>
  <si>
    <t>CLASIFICACION VEHICULAR INTERNACIONAL PARA CUADRO ESTADISTICO ALADDA</t>
  </si>
  <si>
    <t>CATEGORIA</t>
  </si>
  <si>
    <t>VEHICULOS INCLUIDOS</t>
  </si>
  <si>
    <t>CATEGORIA INTERNACIONAL</t>
  </si>
  <si>
    <t>DESCRIPCIÓN</t>
  </si>
  <si>
    <t>Sub-Total</t>
  </si>
  <si>
    <t>Cuadro N° 01</t>
  </si>
  <si>
    <t>Cuadro N° 02</t>
  </si>
  <si>
    <t>Prod. 
Importado</t>
  </si>
  <si>
    <t>Prod. 
Nacional</t>
  </si>
  <si>
    <t>Cuadro N° 03</t>
  </si>
  <si>
    <t xml:space="preserve">Estadistica de Venta Vehículos Nuevos  </t>
  </si>
  <si>
    <t>Registro de Venta de Vehículos Nuevos Mensualizado, Según Clase</t>
  </si>
  <si>
    <t>Registro de Venta de Vehículos Nuevos Mensualizado, Según Marca</t>
  </si>
  <si>
    <t>Microbus, Minibus, Omnibus y Chasis Rodantes</t>
  </si>
  <si>
    <t>M2 + M3</t>
  </si>
  <si>
    <t>N2 + N3</t>
  </si>
  <si>
    <t>Camión Liviano, Mediano, Semi-pesado, Pesado y Tractoremolcador</t>
  </si>
  <si>
    <t>N1</t>
  </si>
  <si>
    <r>
      <rPr>
        <b/>
        <sz val="12"/>
        <rFont val="Calibri"/>
        <family val="2"/>
        <scheme val="minor"/>
      </rPr>
      <t xml:space="preserve">M1: </t>
    </r>
    <r>
      <rPr>
        <sz val="12"/>
        <rFont val="Calibri"/>
        <family val="2"/>
        <scheme val="minor"/>
      </rPr>
      <t xml:space="preserve">Vehiculos diseñados para pasajeros con ocho asientos o menos sin contar con el asiento del conductor.                                                                     </t>
    </r>
  </si>
  <si>
    <r>
      <rPr>
        <b/>
        <sz val="12"/>
        <rFont val="Calibri"/>
        <family val="2"/>
        <scheme val="minor"/>
      </rPr>
      <t xml:space="preserve">N1: </t>
    </r>
    <r>
      <rPr>
        <sz val="12"/>
        <rFont val="Calibri"/>
        <family val="2"/>
        <scheme val="minor"/>
      </rPr>
      <t>los vehiculos diseñados para carga y Peso Bruto Vehicular hasta 3.5 tn.</t>
    </r>
  </si>
  <si>
    <t>M1</t>
  </si>
  <si>
    <t xml:space="preserve">Pick-Up, Panel , Furgon </t>
  </si>
  <si>
    <r>
      <rPr>
        <b/>
        <sz val="12"/>
        <rFont val="Calibri"/>
        <family val="2"/>
        <scheme val="minor"/>
      </rPr>
      <t xml:space="preserve">M2: </t>
    </r>
    <r>
      <rPr>
        <sz val="12"/>
        <rFont val="Calibri"/>
        <family val="2"/>
        <scheme val="minor"/>
      </rPr>
      <t xml:space="preserve">Vehiculos diseñados para pasajeros con más de ocho asientos sin contar con el asiento del conductor y Peso Bruto Vehicular hasta 5Tn.                               
</t>
    </r>
    <r>
      <rPr>
        <b/>
        <sz val="12"/>
        <rFont val="Calibri"/>
        <family val="2"/>
        <scheme val="minor"/>
      </rPr>
      <t>M3:</t>
    </r>
    <r>
      <rPr>
        <sz val="12"/>
        <rFont val="Calibri"/>
        <family val="2"/>
        <scheme val="minor"/>
      </rPr>
      <t xml:space="preserve"> Vehiculos diseñados para el transporte de pasajeros de más de ocho asientos sin contar el asiento del conductor y Peso Bruto Vehicular de más de 5 Tn.</t>
    </r>
  </si>
  <si>
    <r>
      <rPr>
        <b/>
        <sz val="12"/>
        <rFont val="Calibri"/>
        <family val="2"/>
        <scheme val="minor"/>
      </rPr>
      <t xml:space="preserve">N2: </t>
    </r>
    <r>
      <rPr>
        <sz val="12"/>
        <rFont val="Calibri"/>
        <family val="2"/>
        <scheme val="minor"/>
      </rPr>
      <t xml:space="preserve">Vehiculos diseñados para carga con Peso Bruto Vehicular mayor a 3.5 Tn hasta 12 Tn.                           
</t>
    </r>
    <r>
      <rPr>
        <b/>
        <sz val="12"/>
        <rFont val="Calibri"/>
        <family val="2"/>
        <scheme val="minor"/>
      </rPr>
      <t xml:space="preserve">N3: </t>
    </r>
    <r>
      <rPr>
        <sz val="12"/>
        <rFont val="Calibri"/>
        <family val="2"/>
        <scheme val="minor"/>
      </rPr>
      <t>Vehiculos diseñados para carga con Peso Bruto Vehicular mayor a 12 Tn.</t>
    </r>
  </si>
  <si>
    <t>Automovil, Station Wagon, Multiproposito, Van, SUV y Todoterreno</t>
  </si>
  <si>
    <t>VEHICULOS DE PASAJEROS Y UTILITARIOS</t>
  </si>
  <si>
    <t>VEHICULOS COMERCIALES DE CARGA LIVIANOS</t>
  </si>
  <si>
    <t>VEHICULOS COMERCIALES DE PASAJEROS LIVIANOS Y PESADOS</t>
  </si>
  <si>
    <t>VEHICULOS PESADOS DE CARGA</t>
  </si>
  <si>
    <t>Registro de Venta de Vehículos Nuevos DE PASAJEROS Y UTILITARIOS, Mensualizado y Según Marca</t>
  </si>
  <si>
    <t>Cuadro N° 04</t>
  </si>
  <si>
    <t>Cuadro N° 05</t>
  </si>
  <si>
    <t>Cuadro N° 06</t>
  </si>
  <si>
    <t>Registro de Venta de Vehículos Nuevos COMERCIALES DE CARGA LIVIANOS, Mensualizado y Según Marca</t>
  </si>
  <si>
    <t>Registro de Venta de Vehículos Nuevos COMERCIALES DE PASAJEROS LIVIANOS Y PESADOS, Mensualizado y Según Marca</t>
  </si>
  <si>
    <t>Registro de Venta de Vehículos Nuevos PESADOS DE CARGA, Mensualizado y Según Marca</t>
  </si>
  <si>
    <t>Elaborada por: Asociacion Automotriz del Peru - AAP</t>
  </si>
  <si>
    <t>TOYOTA</t>
  </si>
  <si>
    <t>HYUNDAI</t>
  </si>
  <si>
    <t>KIA</t>
  </si>
  <si>
    <t>NISSAN</t>
  </si>
  <si>
    <t>CHEVROLET</t>
  </si>
  <si>
    <t>SUZUKI</t>
  </si>
  <si>
    <t>MITSUBISHI</t>
  </si>
  <si>
    <t>VOLKSWAGEN</t>
  </si>
  <si>
    <t>MAZDA</t>
  </si>
  <si>
    <t>RENAULT</t>
  </si>
  <si>
    <t>MERCEDES BENZ</t>
  </si>
  <si>
    <t>CHERY</t>
  </si>
  <si>
    <t>SUBARU</t>
  </si>
  <si>
    <t>GREAT WALL</t>
  </si>
  <si>
    <t>JAC</t>
  </si>
  <si>
    <t>FORD</t>
  </si>
  <si>
    <t>HONDA</t>
  </si>
  <si>
    <t>CHANGAN</t>
  </si>
  <si>
    <t>VOLVO</t>
  </si>
  <si>
    <t>HINO</t>
  </si>
  <si>
    <t>BMW</t>
  </si>
  <si>
    <t>FOTON</t>
  </si>
  <si>
    <t>DFSK</t>
  </si>
  <si>
    <t>JEEP</t>
  </si>
  <si>
    <t>ISUZU</t>
  </si>
  <si>
    <t>FIAT</t>
  </si>
  <si>
    <t>CHANGHE</t>
  </si>
  <si>
    <t>AUDI</t>
  </si>
  <si>
    <t>DONGFENG</t>
  </si>
  <si>
    <t>BAIC YINXIANG</t>
  </si>
  <si>
    <t>INTERNATIONAL</t>
  </si>
  <si>
    <t>PEUGEOT</t>
  </si>
  <si>
    <t>FREIGHTLINER</t>
  </si>
  <si>
    <t>BYD</t>
  </si>
  <si>
    <t>MAHINDRA</t>
  </si>
  <si>
    <t>SSANGYONG</t>
  </si>
  <si>
    <t>SCANIA</t>
  </si>
  <si>
    <t>DAIHATSU</t>
  </si>
  <si>
    <t>BRILLIANCE</t>
  </si>
  <si>
    <t>FORLAND</t>
  </si>
  <si>
    <t>FAW</t>
  </si>
  <si>
    <t>JINBEI</t>
  </si>
  <si>
    <t>SHINERAY</t>
  </si>
  <si>
    <t>SHINE LAND</t>
  </si>
  <si>
    <t>BEIJING AUTOMOBILE WORKS</t>
  </si>
  <si>
    <t>CITROEN</t>
  </si>
  <si>
    <t>DODGE</t>
  </si>
  <si>
    <t>GEELY</t>
  </si>
  <si>
    <t>LIFAN</t>
  </si>
  <si>
    <t>MG</t>
  </si>
  <si>
    <t>MACK</t>
  </si>
  <si>
    <t>KENWORTH</t>
  </si>
  <si>
    <t>JMC</t>
  </si>
  <si>
    <t>YUEJIN</t>
  </si>
  <si>
    <t>SINOTRUK</t>
  </si>
  <si>
    <t>T-KING</t>
  </si>
  <si>
    <t>JOYLONG</t>
  </si>
  <si>
    <t>PORSCHE</t>
  </si>
  <si>
    <t>LEXUS</t>
  </si>
  <si>
    <t>JUPITER</t>
  </si>
  <si>
    <t>GONOW</t>
  </si>
  <si>
    <t>MINI</t>
  </si>
  <si>
    <t>IVECO</t>
  </si>
  <si>
    <t>SOUEAST</t>
  </si>
  <si>
    <t>SHACMAN</t>
  </si>
  <si>
    <t>HIGER</t>
  </si>
  <si>
    <t>YUTONG</t>
  </si>
  <si>
    <t>KINGSTAR</t>
  </si>
  <si>
    <t>MAN</t>
  </si>
  <si>
    <t>AGRALE</t>
  </si>
  <si>
    <t>DFAC</t>
  </si>
  <si>
    <t>OTRAS MARCAS</t>
  </si>
  <si>
    <t>(Inmatriculacion/Patentamiento de Automotores)
Enero - Diciembre 2015</t>
  </si>
  <si>
    <t>ACUMULADO 
enero - diciembre 2015</t>
  </si>
  <si>
    <t>LAND ROVER</t>
  </si>
  <si>
    <t>PERU</t>
  </si>
  <si>
    <t>% Part</t>
  </si>
  <si>
    <t>BRASIL</t>
  </si>
  <si>
    <t>MEXICO</t>
  </si>
  <si>
    <t>PARAGUAY</t>
  </si>
  <si>
    <t>URUGUAY</t>
  </si>
  <si>
    <t>ARGENTINA</t>
  </si>
  <si>
    <t>ACURA</t>
  </si>
  <si>
    <t>ADVENTURE</t>
  </si>
  <si>
    <t>AEOLUS</t>
  </si>
  <si>
    <t>ALFA ROMEO</t>
  </si>
  <si>
    <t>AMERICAN</t>
  </si>
  <si>
    <t>ASA</t>
  </si>
  <si>
    <t>ASIA</t>
  </si>
  <si>
    <t>ASTON MARTIN</t>
  </si>
  <si>
    <t>AUSTIN HEALEY</t>
  </si>
  <si>
    <t>BABY</t>
  </si>
  <si>
    <t>BAIC</t>
  </si>
  <si>
    <t>BAW</t>
  </si>
  <si>
    <t>BEIBEN</t>
  </si>
  <si>
    <t>BENTLEY</t>
  </si>
  <si>
    <t>BRANDY</t>
  </si>
  <si>
    <t>BRM</t>
  </si>
  <si>
    <t>BUGRE</t>
  </si>
  <si>
    <t>BUICK</t>
  </si>
  <si>
    <t>CADILLAC</t>
  </si>
  <si>
    <t>CARMIX</t>
  </si>
  <si>
    <t>CHANA</t>
  </si>
  <si>
    <t>CHRYSLER</t>
  </si>
  <si>
    <t>CUMMINS</t>
  </si>
  <si>
    <t>DAF</t>
  </si>
  <si>
    <t>DE TOMASO</t>
  </si>
  <si>
    <t>DFM</t>
  </si>
  <si>
    <t>EFFA</t>
  </si>
  <si>
    <t>EMISUL</t>
  </si>
  <si>
    <t>ENGESA</t>
  </si>
  <si>
    <t>FERRARI</t>
  </si>
  <si>
    <t>FIBRAVAN</t>
  </si>
  <si>
    <t>GENERAL MOTORS</t>
  </si>
  <si>
    <t>GMC</t>
  </si>
  <si>
    <t>GREEN WHEEL</t>
  </si>
  <si>
    <t>GURGEL</t>
  </si>
  <si>
    <t>GWM</t>
  </si>
  <si>
    <t>HAFEI</t>
  </si>
  <si>
    <t>HAIMA</t>
  </si>
  <si>
    <t>HOWO</t>
  </si>
  <si>
    <t>HUMMER</t>
  </si>
  <si>
    <t>INFINITI</t>
  </si>
  <si>
    <t>JAGUAR</t>
  </si>
  <si>
    <t>JBC</t>
  </si>
  <si>
    <t>JONWAY</t>
  </si>
  <si>
    <t>JPX</t>
  </si>
  <si>
    <t>LAMBORGHINI</t>
  </si>
  <si>
    <t>LANDWIND</t>
  </si>
  <si>
    <t>LINCOLN</t>
  </si>
  <si>
    <t>LIUGONG</t>
  </si>
  <si>
    <t>LOBINI</t>
  </si>
  <si>
    <t>MAGNATA</t>
  </si>
  <si>
    <t>MARCOPOLO</t>
  </si>
  <si>
    <t>MASCARELLO</t>
  </si>
  <si>
    <t>MASERATI</t>
  </si>
  <si>
    <t>MERCURY</t>
  </si>
  <si>
    <t>MORRIS</t>
  </si>
  <si>
    <t>MPLM</t>
  </si>
  <si>
    <t>NSU</t>
  </si>
  <si>
    <t>OPEL</t>
  </si>
  <si>
    <t>PEIXOTO</t>
  </si>
  <si>
    <t>PLYMOUTH</t>
  </si>
  <si>
    <t>PONTIAC</t>
  </si>
  <si>
    <t>PUMA DE TAT</t>
  </si>
  <si>
    <t>RAM</t>
  </si>
  <si>
    <t>RANDON</t>
  </si>
  <si>
    <t>RDK</t>
  </si>
  <si>
    <t>RELY</t>
  </si>
  <si>
    <t>ROLLS ROYCE</t>
  </si>
  <si>
    <t>ROVER</t>
  </si>
  <si>
    <t>SEAT</t>
  </si>
  <si>
    <t>SELVAGEM</t>
  </si>
  <si>
    <t>SMART</t>
  </si>
  <si>
    <t>SPARTAN</t>
  </si>
  <si>
    <t>TATA</t>
  </si>
  <si>
    <t>TROLLER</t>
  </si>
  <si>
    <t>TRUMPCHI</t>
  </si>
  <si>
    <t>VW</t>
  </si>
  <si>
    <t>WALK</t>
  </si>
  <si>
    <t>ZHONGTONG</t>
  </si>
  <si>
    <t>ZNA</t>
  </si>
  <si>
    <t>ZOTYE</t>
  </si>
  <si>
    <t>X</t>
  </si>
  <si>
    <t>COLOMBIA</t>
  </si>
  <si>
    <t>ECUADOR</t>
  </si>
  <si>
    <t>ASTON</t>
  </si>
  <si>
    <t>SKODA</t>
  </si>
  <si>
    <t>DFLZ</t>
  </si>
  <si>
    <t>RENLI</t>
  </si>
  <si>
    <t>RARIRO</t>
  </si>
  <si>
    <t>SLNG</t>
  </si>
  <si>
    <t>POLARIS</t>
  </si>
  <si>
    <t>SIGMA</t>
  </si>
  <si>
    <t>BAOYA</t>
  </si>
  <si>
    <t>SHANDONG XINDAYANG</t>
  </si>
  <si>
    <t>XCMG</t>
  </si>
  <si>
    <t>MAXUS</t>
  </si>
  <si>
    <t>GOLDEN DRAGON</t>
  </si>
  <si>
    <t>BLUE BIRD</t>
  </si>
  <si>
    <t>NON PLUS ULTRA</t>
  </si>
  <si>
    <t>TL</t>
  </si>
  <si>
    <t>MODASA</t>
  </si>
  <si>
    <t>UD TRUCKS</t>
  </si>
  <si>
    <t>KING LONG</t>
  </si>
  <si>
    <t>CHANGLIN</t>
  </si>
  <si>
    <t>DAEWOO</t>
  </si>
  <si>
    <t>ROSENBAUER</t>
  </si>
  <si>
    <t>FUSO</t>
  </si>
  <si>
    <t>CAMC</t>
  </si>
  <si>
    <t>DAEWOO TRUCKS</t>
  </si>
  <si>
    <t>QMC</t>
  </si>
  <si>
    <t>WESTERN STAR</t>
  </si>
  <si>
    <t>FIORI</t>
  </si>
  <si>
    <t>LDA</t>
  </si>
  <si>
    <t>DIM</t>
  </si>
  <si>
    <t>NEPTUNE</t>
  </si>
  <si>
    <t>AUTOCRAFT</t>
  </si>
  <si>
    <t>CHASKY PERU NEPTUNE</t>
  </si>
  <si>
    <t>AICHI SAN</t>
  </si>
  <si>
    <t>WINGS</t>
  </si>
  <si>
    <t>HUAXIN</t>
  </si>
  <si>
    <t>DENWAY</t>
  </si>
  <si>
    <t>KAWEI</t>
  </si>
  <si>
    <t>CNJ</t>
  </si>
  <si>
    <t>SHIFENG</t>
  </si>
  <si>
    <t>SAIC</t>
  </si>
  <si>
    <t>ANCHI</t>
  </si>
  <si>
    <t>ORIENT</t>
  </si>
  <si>
    <t>SMA</t>
  </si>
  <si>
    <t>WULING</t>
  </si>
  <si>
    <t>XINKAI</t>
  </si>
  <si>
    <t>ZX</t>
  </si>
  <si>
    <t>MUDAN</t>
  </si>
  <si>
    <t>GAC</t>
  </si>
  <si>
    <t>ZX AUTO</t>
  </si>
  <si>
    <t>CHILE</t>
  </si>
  <si>
    <t>Fuente: ALADDA-AAP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</si>
</sst>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[$€]* #,##0.00_);_([$€]* \(#,##0.00\);_([$€]* &quot;-&quot;??_);_(@_)"/>
    <numFmt numFmtId="166" formatCode="_(* #,##0_);_(* \(#,##0\);_(* &quot;-&quot;??_);_(@_)"/>
    <numFmt numFmtId="167" formatCode="0.0%"/>
  </numFmts>
  <fonts count="6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9"/>
      <name val="Arial Rounded MT Bold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62"/>
      <name val="Calibri"/>
      <family val="2"/>
    </font>
    <font>
      <sz val="10"/>
      <color indexed="18"/>
      <name val="Arial"/>
      <family val="2"/>
    </font>
    <font>
      <b/>
      <sz val="14"/>
      <color indexed="18"/>
      <name val="Calibri"/>
      <family val="2"/>
    </font>
    <font>
      <b/>
      <sz val="18"/>
      <color indexed="56"/>
      <name val="Tahoma"/>
      <family val="2"/>
    </font>
    <font>
      <sz val="14"/>
      <name val="Arial"/>
      <family val="2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1"/>
      <color indexed="9"/>
      <name val="Tahoma"/>
      <family val="2"/>
    </font>
    <font>
      <sz val="14"/>
      <name val="Calibri"/>
      <family val="2"/>
    </font>
    <font>
      <b/>
      <sz val="16"/>
      <name val="Calibri"/>
      <family val="2"/>
    </font>
    <font>
      <sz val="18"/>
      <color theme="0"/>
      <name val="Calibri"/>
      <family val="2"/>
    </font>
    <font>
      <sz val="16"/>
      <color theme="0"/>
      <name val="Calibri"/>
      <family val="2"/>
    </font>
    <font>
      <sz val="20"/>
      <color theme="0"/>
      <name val="Calibri"/>
      <family val="2"/>
    </font>
    <font>
      <sz val="20"/>
      <color theme="0"/>
      <name val="Arial"/>
      <family val="2"/>
    </font>
    <font>
      <sz val="1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8"/>
      <color rgb="FF666666"/>
      <name val="Arial"/>
      <family val="2"/>
    </font>
    <font>
      <sz val="22"/>
      <color theme="0"/>
      <name val="Tahoma"/>
      <family val="2"/>
    </font>
    <font>
      <b/>
      <sz val="14"/>
      <color rgb="FF002060"/>
      <name val="Tahoma"/>
      <family val="2"/>
    </font>
    <font>
      <b/>
      <sz val="14"/>
      <color theme="0" tint="-0.249977111117893"/>
      <name val="Arial"/>
      <family val="2"/>
    </font>
    <font>
      <b/>
      <sz val="14"/>
      <color theme="0" tint="-0.249977111117893"/>
      <name val="Calibri"/>
      <family val="2"/>
    </font>
    <font>
      <sz val="18"/>
      <color theme="0" tint="-0.249977111117893"/>
      <name val="Calibri"/>
      <family val="2"/>
    </font>
    <font>
      <sz val="18"/>
      <name val="Arial Rounded MT Bold"/>
      <family val="2"/>
    </font>
    <font>
      <sz val="15"/>
      <name val="Arial"/>
      <family val="2"/>
    </font>
    <font>
      <b/>
      <sz val="15"/>
      <name val="Calibri"/>
      <family val="2"/>
    </font>
    <font>
      <sz val="15"/>
      <color theme="0" tint="-0.34998626667073579"/>
      <name val="Calibri"/>
      <family val="2"/>
    </font>
    <font>
      <sz val="14"/>
      <color theme="0" tint="-4.9989318521683403E-2"/>
      <name val="Arial"/>
      <family val="2"/>
    </font>
    <font>
      <sz val="16"/>
      <color theme="0" tint="-4.9989318521683403E-2"/>
      <name val="Calibri"/>
      <family val="2"/>
    </font>
    <font>
      <b/>
      <sz val="14"/>
      <color theme="0" tint="-4.9989318521683403E-2"/>
      <name val="Arial"/>
      <family val="2"/>
    </font>
    <font>
      <b/>
      <sz val="14"/>
      <color theme="0" tint="-4.9989318521683403E-2"/>
      <name val="Calibri"/>
      <family val="2"/>
    </font>
    <font>
      <sz val="18"/>
      <color theme="0" tint="-4.9989318521683403E-2"/>
      <name val="Calibri"/>
      <family val="2"/>
    </font>
    <font>
      <b/>
      <sz val="16"/>
      <color theme="0" tint="-0.499984740745262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165" fontId="19" fillId="0" borderId="0" applyFont="0" applyFill="0" applyBorder="0" applyAlignment="0" applyProtection="0"/>
    <xf numFmtId="0" fontId="10" fillId="3" borderId="0" applyNumberFormat="0" applyBorder="0" applyAlignment="0" applyProtection="0"/>
    <xf numFmtId="164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9" fillId="0" borderId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  <xf numFmtId="0" fontId="2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0" fillId="24" borderId="0" xfId="40" applyFont="1" applyFill="1" applyBorder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26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4" fillId="24" borderId="0" xfId="39" applyFont="1" applyFill="1" applyAlignment="1">
      <alignment horizontal="center" vertical="center"/>
    </xf>
    <xf numFmtId="0" fontId="24" fillId="24" borderId="0" xfId="39" applyFont="1" applyFill="1" applyAlignment="1">
      <alignment vertical="center"/>
    </xf>
    <xf numFmtId="0" fontId="25" fillId="24" borderId="0" xfId="39" applyFont="1" applyFill="1" applyBorder="1" applyAlignment="1">
      <alignment vertical="center"/>
    </xf>
    <xf numFmtId="3" fontId="25" fillId="24" borderId="0" xfId="39" applyNumberFormat="1" applyFont="1" applyFill="1" applyBorder="1" applyAlignment="1">
      <alignment horizontal="center" vertical="center"/>
    </xf>
    <xf numFmtId="166" fontId="25" fillId="24" borderId="0" xfId="33" applyNumberFormat="1" applyFont="1" applyFill="1" applyBorder="1" applyAlignment="1">
      <alignment horizontal="center" vertical="center"/>
    </xf>
    <xf numFmtId="0" fontId="28" fillId="24" borderId="0" xfId="39" applyFont="1" applyFill="1" applyBorder="1" applyAlignment="1">
      <alignment vertical="center"/>
    </xf>
    <xf numFmtId="0" fontId="30" fillId="24" borderId="0" xfId="39" applyFont="1" applyFill="1" applyBorder="1" applyAlignment="1">
      <alignment vertical="center"/>
    </xf>
    <xf numFmtId="0" fontId="27" fillId="24" borderId="0" xfId="0" applyFont="1" applyFill="1" applyBorder="1" applyAlignment="1">
      <alignment vertical="center"/>
    </xf>
    <xf numFmtId="0" fontId="32" fillId="24" borderId="0" xfId="0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5" fillId="26" borderId="12" xfId="0" applyFont="1" applyFill="1" applyBorder="1" applyAlignment="1">
      <alignment horizontal="center" vertical="center" wrapText="1"/>
    </xf>
    <xf numFmtId="0" fontId="34" fillId="26" borderId="12" xfId="0" applyFont="1" applyFill="1" applyBorder="1" applyAlignment="1">
      <alignment horizontal="justify" vertical="center" wrapText="1"/>
    </xf>
    <xf numFmtId="0" fontId="33" fillId="25" borderId="10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 wrapText="1"/>
    </xf>
    <xf numFmtId="0" fontId="35" fillId="28" borderId="10" xfId="0" applyFont="1" applyFill="1" applyBorder="1" applyAlignment="1">
      <alignment horizontal="center" vertical="center" wrapText="1"/>
    </xf>
    <xf numFmtId="0" fontId="34" fillId="28" borderId="10" xfId="0" applyFont="1" applyFill="1" applyBorder="1" applyAlignment="1">
      <alignment horizontal="center" vertical="center" wrapText="1"/>
    </xf>
    <xf numFmtId="0" fontId="34" fillId="28" borderId="10" xfId="0" applyFont="1" applyFill="1" applyBorder="1" applyAlignment="1">
      <alignment horizontal="justify" vertical="center" wrapText="1"/>
    </xf>
    <xf numFmtId="0" fontId="35" fillId="29" borderId="10" xfId="0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center" vertical="center" wrapText="1"/>
    </xf>
    <xf numFmtId="0" fontId="34" fillId="29" borderId="10" xfId="0" applyFont="1" applyFill="1" applyBorder="1" applyAlignment="1">
      <alignment horizontal="justify" vertical="center" wrapText="1"/>
    </xf>
    <xf numFmtId="0" fontId="36" fillId="28" borderId="10" xfId="0" applyFont="1" applyFill="1" applyBorder="1" applyAlignment="1">
      <alignment horizontal="center" vertical="center" wrapText="1"/>
    </xf>
    <xf numFmtId="0" fontId="34" fillId="24" borderId="0" xfId="0" applyFont="1" applyFill="1" applyAlignment="1">
      <alignment horizontal="center" vertical="center"/>
    </xf>
    <xf numFmtId="0" fontId="34" fillId="30" borderId="12" xfId="0" applyFont="1" applyFill="1" applyBorder="1" applyAlignment="1">
      <alignment horizontal="center" vertical="center" wrapText="1"/>
    </xf>
    <xf numFmtId="0" fontId="39" fillId="0" borderId="0" xfId="39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40" fillId="0" borderId="0" xfId="39" applyFont="1" applyFill="1" applyBorder="1" applyAlignment="1">
      <alignment vertical="center"/>
    </xf>
    <xf numFmtId="0" fontId="39" fillId="0" borderId="0" xfId="39" applyFont="1" applyFill="1" applyBorder="1" applyAlignment="1">
      <alignment horizontal="center" vertical="center"/>
    </xf>
    <xf numFmtId="0" fontId="41" fillId="32" borderId="10" xfId="39" applyFont="1" applyFill="1" applyBorder="1" applyAlignment="1">
      <alignment horizontal="center" vertical="center"/>
    </xf>
    <xf numFmtId="0" fontId="45" fillId="24" borderId="0" xfId="0" applyFont="1" applyFill="1" applyAlignment="1">
      <alignment vertical="center"/>
    </xf>
    <xf numFmtId="166" fontId="41" fillId="32" borderId="20" xfId="33" applyNumberFormat="1" applyFont="1" applyFill="1" applyBorder="1" applyAlignment="1">
      <alignment horizontal="center" vertical="center"/>
    </xf>
    <xf numFmtId="166" fontId="41" fillId="32" borderId="9" xfId="33" applyNumberFormat="1" applyFont="1" applyFill="1" applyBorder="1" applyAlignment="1">
      <alignment horizontal="center" vertical="center"/>
    </xf>
    <xf numFmtId="0" fontId="42" fillId="32" borderId="20" xfId="38" applyFont="1" applyFill="1" applyBorder="1" applyAlignment="1">
      <alignment horizontal="center" vertical="center" wrapText="1"/>
    </xf>
    <xf numFmtId="0" fontId="42" fillId="32" borderId="9" xfId="38" applyFont="1" applyFill="1" applyBorder="1" applyAlignment="1">
      <alignment horizontal="center" vertical="center" wrapText="1"/>
    </xf>
    <xf numFmtId="0" fontId="42" fillId="32" borderId="21" xfId="38" applyNumberFormat="1" applyFont="1" applyFill="1" applyBorder="1" applyAlignment="1">
      <alignment horizontal="center" vertical="center"/>
    </xf>
    <xf numFmtId="166" fontId="47" fillId="0" borderId="14" xfId="33" applyNumberFormat="1" applyFont="1" applyFill="1" applyBorder="1" applyAlignment="1">
      <alignment horizontal="center" vertical="center"/>
    </xf>
    <xf numFmtId="166" fontId="47" fillId="0" borderId="15" xfId="33" applyNumberFormat="1" applyFont="1" applyFill="1" applyBorder="1" applyAlignment="1">
      <alignment horizontal="center" vertical="center"/>
    </xf>
    <xf numFmtId="166" fontId="47" fillId="0" borderId="17" xfId="33" applyNumberFormat="1" applyFont="1" applyFill="1" applyBorder="1" applyAlignment="1">
      <alignment horizontal="center" vertical="center"/>
    </xf>
    <xf numFmtId="166" fontId="47" fillId="0" borderId="0" xfId="33" applyNumberFormat="1" applyFont="1" applyFill="1" applyBorder="1" applyAlignment="1">
      <alignment horizontal="center" vertical="center"/>
    </xf>
    <xf numFmtId="166" fontId="47" fillId="0" borderId="18" xfId="33" applyNumberFormat="1" applyFont="1" applyFill="1" applyBorder="1" applyAlignment="1">
      <alignment horizontal="center" vertical="center"/>
    </xf>
    <xf numFmtId="166" fontId="47" fillId="0" borderId="19" xfId="33" applyNumberFormat="1" applyFont="1" applyFill="1" applyBorder="1" applyAlignment="1">
      <alignment horizontal="center" vertical="center"/>
    </xf>
    <xf numFmtId="0" fontId="49" fillId="0" borderId="0" xfId="39" applyFont="1" applyFill="1" applyAlignment="1">
      <alignment vertical="center"/>
    </xf>
    <xf numFmtId="0" fontId="49" fillId="0" borderId="0" xfId="39" applyFont="1" applyFill="1" applyBorder="1" applyAlignment="1">
      <alignment vertical="center"/>
    </xf>
    <xf numFmtId="0" fontId="46" fillId="0" borderId="23" xfId="39" applyFont="1" applyFill="1" applyBorder="1" applyAlignment="1">
      <alignment vertical="center" wrapText="1"/>
    </xf>
    <xf numFmtId="0" fontId="46" fillId="0" borderId="22" xfId="39" applyFont="1" applyFill="1" applyBorder="1" applyAlignment="1">
      <alignment vertical="center" wrapText="1"/>
    </xf>
    <xf numFmtId="0" fontId="46" fillId="0" borderId="12" xfId="39" applyFont="1" applyFill="1" applyBorder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24" borderId="0" xfId="0" applyFont="1" applyFill="1" applyAlignment="1">
      <alignment horizontal="center" vertical="center"/>
    </xf>
    <xf numFmtId="0" fontId="45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46" fillId="0" borderId="22" xfId="39" quotePrefix="1" applyFont="1" applyFill="1" applyBorder="1" applyAlignment="1">
      <alignment vertical="center" wrapText="1"/>
    </xf>
    <xf numFmtId="0" fontId="35" fillId="31" borderId="12" xfId="0" applyFont="1" applyFill="1" applyBorder="1" applyAlignment="1">
      <alignment horizontal="center" vertical="center" wrapText="1"/>
    </xf>
    <xf numFmtId="0" fontId="34" fillId="31" borderId="12" xfId="0" applyFont="1" applyFill="1" applyBorder="1" applyAlignment="1">
      <alignment horizontal="center" vertical="center" wrapText="1"/>
    </xf>
    <xf numFmtId="0" fontId="34" fillId="31" borderId="12" xfId="0" applyFont="1" applyFill="1" applyBorder="1" applyAlignment="1">
      <alignment horizontal="justify" vertical="center" wrapText="1"/>
    </xf>
    <xf numFmtId="0" fontId="50" fillId="0" borderId="23" xfId="0" applyFont="1" applyFill="1" applyBorder="1" applyAlignment="1">
      <alignment horizontal="left" vertical="center" wrapText="1"/>
    </xf>
    <xf numFmtId="0" fontId="50" fillId="0" borderId="22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29" fillId="0" borderId="0" xfId="40" applyFont="1" applyFill="1" applyBorder="1" applyAlignment="1">
      <alignment vertical="center"/>
    </xf>
    <xf numFmtId="0" fontId="21" fillId="0" borderId="0" xfId="40" applyFont="1" applyFill="1" applyBorder="1" applyAlignment="1">
      <alignment vertical="center"/>
    </xf>
    <xf numFmtId="0" fontId="19" fillId="0" borderId="0" xfId="40" applyBorder="1" applyAlignment="1">
      <alignment vertical="center"/>
    </xf>
    <xf numFmtId="0" fontId="22" fillId="0" borderId="0" xfId="40" applyFont="1" applyBorder="1" applyAlignment="1">
      <alignment vertical="center"/>
    </xf>
    <xf numFmtId="0" fontId="19" fillId="24" borderId="0" xfId="40" applyFill="1" applyBorder="1" applyAlignment="1">
      <alignment vertical="center"/>
    </xf>
    <xf numFmtId="0" fontId="52" fillId="0" borderId="0" xfId="0" applyFont="1"/>
    <xf numFmtId="0" fontId="55" fillId="24" borderId="0" xfId="0" applyFont="1" applyFill="1" applyAlignment="1">
      <alignment horizontal="right" vertical="center"/>
    </xf>
    <xf numFmtId="0" fontId="56" fillId="24" borderId="0" xfId="39" applyFont="1" applyFill="1" applyBorder="1" applyAlignment="1">
      <alignment horizontal="right" vertical="center"/>
    </xf>
    <xf numFmtId="3" fontId="57" fillId="24" borderId="0" xfId="39" applyNumberFormat="1" applyFont="1" applyFill="1" applyBorder="1" applyAlignment="1">
      <alignment horizontal="right" vertical="center"/>
    </xf>
    <xf numFmtId="0" fontId="42" fillId="32" borderId="9" xfId="38" applyNumberFormat="1" applyFont="1" applyFill="1" applyBorder="1" applyAlignment="1">
      <alignment horizontal="center" vertical="center"/>
    </xf>
    <xf numFmtId="166" fontId="48" fillId="33" borderId="15" xfId="33" applyNumberFormat="1" applyFont="1" applyFill="1" applyBorder="1" applyAlignment="1">
      <alignment horizontal="center" vertical="center"/>
    </xf>
    <xf numFmtId="166" fontId="48" fillId="33" borderId="0" xfId="33" applyNumberFormat="1" applyFont="1" applyFill="1" applyBorder="1" applyAlignment="1">
      <alignment horizontal="center" vertical="center"/>
    </xf>
    <xf numFmtId="166" fontId="48" fillId="33" borderId="19" xfId="33" applyNumberFormat="1" applyFont="1" applyFill="1" applyBorder="1" applyAlignment="1">
      <alignment horizontal="center" vertical="center"/>
    </xf>
    <xf numFmtId="167" fontId="39" fillId="0" borderId="0" xfId="50" applyNumberFormat="1" applyFont="1" applyFill="1" applyBorder="1" applyAlignment="1">
      <alignment horizontal="center" vertical="center"/>
    </xf>
    <xf numFmtId="167" fontId="41" fillId="32" borderId="21" xfId="50" applyNumberFormat="1" applyFont="1" applyFill="1" applyBorder="1" applyAlignment="1">
      <alignment horizontal="center" vertical="center"/>
    </xf>
    <xf numFmtId="167" fontId="48" fillId="33" borderId="16" xfId="50" applyNumberFormat="1" applyFont="1" applyFill="1" applyBorder="1" applyAlignment="1">
      <alignment horizontal="center" vertical="center"/>
    </xf>
    <xf numFmtId="167" fontId="48" fillId="33" borderId="11" xfId="50" applyNumberFormat="1" applyFont="1" applyFill="1" applyBorder="1" applyAlignment="1">
      <alignment horizontal="center" vertical="center"/>
    </xf>
    <xf numFmtId="167" fontId="48" fillId="33" borderId="13" xfId="5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0" xfId="39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39" applyFont="1" applyFill="1" applyBorder="1" applyAlignment="1">
      <alignment horizontal="center" vertical="center"/>
    </xf>
    <xf numFmtId="0" fontId="48" fillId="33" borderId="13" xfId="50" applyNumberFormat="1" applyFont="1" applyFill="1" applyBorder="1" applyAlignment="1">
      <alignment horizontal="center" vertical="center"/>
    </xf>
    <xf numFmtId="0" fontId="64" fillId="24" borderId="0" xfId="0" applyFont="1" applyFill="1" applyAlignment="1">
      <alignment horizontal="center" vertical="center"/>
    </xf>
    <xf numFmtId="0" fontId="65" fillId="24" borderId="0" xfId="39" applyFont="1" applyFill="1" applyBorder="1" applyAlignment="1">
      <alignment vertical="center"/>
    </xf>
    <xf numFmtId="0" fontId="64" fillId="24" borderId="0" xfId="0" applyFont="1" applyFill="1" applyAlignment="1">
      <alignment vertical="center"/>
    </xf>
    <xf numFmtId="3" fontId="66" fillId="24" borderId="0" xfId="39" applyNumberFormat="1" applyFont="1" applyFill="1" applyBorder="1" applyAlignment="1">
      <alignment horizontal="right" vertical="center"/>
    </xf>
    <xf numFmtId="166" fontId="65" fillId="24" borderId="0" xfId="33" applyNumberFormat="1" applyFont="1" applyFill="1" applyBorder="1" applyAlignment="1">
      <alignment horizontal="center" vertical="center"/>
    </xf>
    <xf numFmtId="3" fontId="65" fillId="24" borderId="0" xfId="39" applyNumberFormat="1" applyFont="1" applyFill="1" applyBorder="1" applyAlignment="1">
      <alignment horizontal="center" vertical="center"/>
    </xf>
    <xf numFmtId="0" fontId="62" fillId="24" borderId="0" xfId="0" applyFont="1" applyFill="1" applyAlignment="1">
      <alignment horizontal="center" vertical="center"/>
    </xf>
    <xf numFmtId="0" fontId="62" fillId="24" borderId="0" xfId="0" applyFont="1" applyFill="1" applyAlignment="1">
      <alignment vertical="center"/>
    </xf>
    <xf numFmtId="0" fontId="64" fillId="24" borderId="0" xfId="0" applyFont="1" applyFill="1" applyAlignment="1">
      <alignment horizontal="right" vertical="center"/>
    </xf>
    <xf numFmtId="0" fontId="65" fillId="24" borderId="0" xfId="39" applyFont="1" applyFill="1" applyBorder="1" applyAlignment="1">
      <alignment horizontal="right" vertical="center"/>
    </xf>
    <xf numFmtId="0" fontId="67" fillId="24" borderId="0" xfId="39" applyFont="1" applyFill="1" applyBorder="1" applyAlignment="1">
      <alignment vertical="center"/>
    </xf>
    <xf numFmtId="0" fontId="58" fillId="24" borderId="14" xfId="40" applyFont="1" applyFill="1" applyBorder="1" applyAlignment="1">
      <alignment horizontal="center" vertical="center"/>
    </xf>
    <xf numFmtId="0" fontId="58" fillId="24" borderId="15" xfId="40" applyFont="1" applyFill="1" applyBorder="1" applyAlignment="1">
      <alignment horizontal="center" vertical="center"/>
    </xf>
    <xf numFmtId="0" fontId="58" fillId="24" borderId="16" xfId="40" applyFont="1" applyFill="1" applyBorder="1" applyAlignment="1">
      <alignment horizontal="center" vertical="center"/>
    </xf>
    <xf numFmtId="0" fontId="38" fillId="25" borderId="20" xfId="40" applyFont="1" applyFill="1" applyBorder="1" applyAlignment="1">
      <alignment horizontal="left" vertical="center" wrapText="1"/>
    </xf>
    <xf numFmtId="0" fontId="38" fillId="25" borderId="9" xfId="40" applyFont="1" applyFill="1" applyBorder="1" applyAlignment="1">
      <alignment horizontal="left" vertical="center" wrapText="1"/>
    </xf>
    <xf numFmtId="0" fontId="38" fillId="25" borderId="21" xfId="40" applyFont="1" applyFill="1" applyBorder="1" applyAlignment="1">
      <alignment horizontal="left" vertical="center" wrapText="1"/>
    </xf>
    <xf numFmtId="0" fontId="31" fillId="0" borderId="14" xfId="40" applyFont="1" applyFill="1" applyBorder="1" applyAlignment="1">
      <alignment horizontal="center" vertical="center"/>
    </xf>
    <xf numFmtId="0" fontId="31" fillId="0" borderId="15" xfId="40" applyFont="1" applyFill="1" applyBorder="1" applyAlignment="1">
      <alignment horizontal="center" vertical="center"/>
    </xf>
    <xf numFmtId="0" fontId="31" fillId="0" borderId="16" xfId="40" applyFont="1" applyFill="1" applyBorder="1" applyAlignment="1">
      <alignment horizontal="center" vertical="center"/>
    </xf>
    <xf numFmtId="0" fontId="31" fillId="0" borderId="17" xfId="40" applyFont="1" applyFill="1" applyBorder="1" applyAlignment="1">
      <alignment horizontal="center" vertical="center"/>
    </xf>
    <xf numFmtId="0" fontId="31" fillId="0" borderId="0" xfId="40" applyFont="1" applyFill="1" applyBorder="1" applyAlignment="1">
      <alignment horizontal="center" vertical="center"/>
    </xf>
    <xf numFmtId="0" fontId="31" fillId="0" borderId="11" xfId="40" applyFont="1" applyFill="1" applyBorder="1" applyAlignment="1">
      <alignment horizontal="center" vertical="center"/>
    </xf>
    <xf numFmtId="0" fontId="31" fillId="0" borderId="18" xfId="40" applyFont="1" applyFill="1" applyBorder="1" applyAlignment="1">
      <alignment horizontal="center" vertical="center"/>
    </xf>
    <xf numFmtId="0" fontId="31" fillId="0" borderId="19" xfId="40" applyFont="1" applyFill="1" applyBorder="1" applyAlignment="1">
      <alignment horizontal="center" vertical="center"/>
    </xf>
    <xf numFmtId="0" fontId="31" fillId="0" borderId="13" xfId="40" applyFont="1" applyFill="1" applyBorder="1" applyAlignment="1">
      <alignment horizontal="center" vertical="center"/>
    </xf>
    <xf numFmtId="0" fontId="53" fillId="27" borderId="17" xfId="40" applyFont="1" applyFill="1" applyBorder="1" applyAlignment="1">
      <alignment horizontal="center" vertical="center" wrapText="1"/>
    </xf>
    <xf numFmtId="0" fontId="53" fillId="27" borderId="0" xfId="40" applyFont="1" applyFill="1" applyBorder="1" applyAlignment="1">
      <alignment horizontal="center" vertical="center" wrapText="1"/>
    </xf>
    <xf numFmtId="0" fontId="53" fillId="27" borderId="11" xfId="40" applyFont="1" applyFill="1" applyBorder="1" applyAlignment="1">
      <alignment horizontal="center" vertical="center" wrapText="1"/>
    </xf>
    <xf numFmtId="0" fontId="54" fillId="34" borderId="18" xfId="40" applyFont="1" applyFill="1" applyBorder="1" applyAlignment="1">
      <alignment horizontal="center" vertical="center" wrapText="1"/>
    </xf>
    <xf numFmtId="0" fontId="54" fillId="34" borderId="19" xfId="40" applyFont="1" applyFill="1" applyBorder="1" applyAlignment="1">
      <alignment horizontal="center" vertical="center" wrapText="1"/>
    </xf>
    <xf numFmtId="0" fontId="54" fillId="34" borderId="13" xfId="40" applyFont="1" applyFill="1" applyBorder="1" applyAlignment="1">
      <alignment horizontal="center" vertical="center" wrapText="1"/>
    </xf>
    <xf numFmtId="0" fontId="37" fillId="27" borderId="10" xfId="0" applyFont="1" applyFill="1" applyBorder="1" applyAlignment="1">
      <alignment horizontal="center" vertical="center"/>
    </xf>
    <xf numFmtId="0" fontId="61" fillId="0" borderId="19" xfId="39" applyFont="1" applyFill="1" applyBorder="1" applyAlignment="1">
      <alignment horizontal="center" vertical="center"/>
    </xf>
    <xf numFmtId="0" fontId="49" fillId="0" borderId="20" xfId="39" applyFont="1" applyFill="1" applyBorder="1" applyAlignment="1">
      <alignment horizontal="center" vertical="center"/>
    </xf>
    <xf numFmtId="0" fontId="49" fillId="0" borderId="9" xfId="39" applyFont="1" applyFill="1" applyBorder="1" applyAlignment="1">
      <alignment horizontal="center" vertical="center"/>
    </xf>
    <xf numFmtId="0" fontId="49" fillId="0" borderId="21" xfId="39" applyFont="1" applyFill="1" applyBorder="1" applyAlignment="1">
      <alignment horizontal="center" vertical="center"/>
    </xf>
    <xf numFmtId="0" fontId="41" fillId="32" borderId="14" xfId="39" quotePrefix="1" applyFont="1" applyFill="1" applyBorder="1" applyAlignment="1">
      <alignment horizontal="center" vertical="center" wrapText="1"/>
    </xf>
    <xf numFmtId="0" fontId="41" fillId="32" borderId="15" xfId="39" quotePrefix="1" applyFont="1" applyFill="1" applyBorder="1" applyAlignment="1">
      <alignment horizontal="center" vertical="center" wrapText="1"/>
    </xf>
    <xf numFmtId="0" fontId="41" fillId="32" borderId="16" xfId="39" quotePrefix="1" applyFont="1" applyFill="1" applyBorder="1" applyAlignment="1">
      <alignment horizontal="center" vertical="center" wrapText="1"/>
    </xf>
    <xf numFmtId="0" fontId="43" fillId="32" borderId="10" xfId="39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 horizontal="center" vertical="center"/>
    </xf>
    <xf numFmtId="0" fontId="43" fillId="32" borderId="23" xfId="39" applyFont="1" applyFill="1" applyBorder="1" applyAlignment="1">
      <alignment horizontal="center" vertical="center"/>
    </xf>
    <xf numFmtId="0" fontId="43" fillId="32" borderId="12" xfId="39" applyFont="1" applyFill="1" applyBorder="1" applyAlignment="1">
      <alignment horizontal="center" vertical="center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 2" xfId="53"/>
    <cellStyle name="Neutral" xfId="34" builtinId="28" customBuiltin="1"/>
    <cellStyle name="Normal" xfId="0" builtinId="0"/>
    <cellStyle name="Normal 2" xfId="35"/>
    <cellStyle name="Normal 2 2" xfId="52"/>
    <cellStyle name="Normal 3" xfId="49"/>
    <cellStyle name="Normal 4" xfId="36"/>
    <cellStyle name="Normal 5" xfId="37"/>
    <cellStyle name="Normal 6" xfId="51"/>
    <cellStyle name="Normal_Hoja1" xfId="38"/>
    <cellStyle name="Normal_Hoja2" xfId="39"/>
    <cellStyle name="Normal_Importaciones_de_Vehículos-Noviembre-2010" xfId="40"/>
    <cellStyle name="Notas" xfId="41" builtinId="10" customBuiltin="1"/>
    <cellStyle name="Porcentaje" xfId="50" builtinId="5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9" defaultPivotStyle="PivotStyleLight16"/>
  <colors>
    <mruColors>
      <color rgb="FFFF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gif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gi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20.jpeg"/><Relationship Id="rId18" Type="http://schemas.openxmlformats.org/officeDocument/2006/relationships/image" Target="../media/image24.jpeg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12" Type="http://schemas.openxmlformats.org/officeDocument/2006/relationships/image" Target="../media/image19.jpeg"/><Relationship Id="rId17" Type="http://schemas.openxmlformats.org/officeDocument/2006/relationships/image" Target="../media/image23.png"/><Relationship Id="rId2" Type="http://schemas.openxmlformats.org/officeDocument/2006/relationships/image" Target="../media/image13.jpeg"/><Relationship Id="rId16" Type="http://schemas.openxmlformats.org/officeDocument/2006/relationships/image" Target="../media/image22.jpeg"/><Relationship Id="rId1" Type="http://schemas.openxmlformats.org/officeDocument/2006/relationships/image" Target="../media/image9.gif"/><Relationship Id="rId6" Type="http://schemas.openxmlformats.org/officeDocument/2006/relationships/image" Target="../media/image16.jpeg"/><Relationship Id="rId11" Type="http://schemas.openxmlformats.org/officeDocument/2006/relationships/image" Target="../media/image7.gif"/><Relationship Id="rId5" Type="http://schemas.openxmlformats.org/officeDocument/2006/relationships/image" Target="../media/image15.jpeg"/><Relationship Id="rId15" Type="http://schemas.openxmlformats.org/officeDocument/2006/relationships/image" Target="../media/image21.jpeg"/><Relationship Id="rId10" Type="http://schemas.openxmlformats.org/officeDocument/2006/relationships/image" Target="../media/image18.jpeg"/><Relationship Id="rId4" Type="http://schemas.openxmlformats.org/officeDocument/2006/relationships/image" Target="../media/image14.jpeg"/><Relationship Id="rId9" Type="http://schemas.openxmlformats.org/officeDocument/2006/relationships/image" Target="../media/image17.jpeg"/><Relationship Id="rId14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20.jpeg"/><Relationship Id="rId18" Type="http://schemas.openxmlformats.org/officeDocument/2006/relationships/image" Target="../media/image24.jpeg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12" Type="http://schemas.openxmlformats.org/officeDocument/2006/relationships/image" Target="../media/image19.jpeg"/><Relationship Id="rId17" Type="http://schemas.openxmlformats.org/officeDocument/2006/relationships/image" Target="../media/image23.png"/><Relationship Id="rId2" Type="http://schemas.openxmlformats.org/officeDocument/2006/relationships/image" Target="../media/image13.jpeg"/><Relationship Id="rId16" Type="http://schemas.openxmlformats.org/officeDocument/2006/relationships/image" Target="../media/image22.jpeg"/><Relationship Id="rId1" Type="http://schemas.openxmlformats.org/officeDocument/2006/relationships/image" Target="../media/image9.gif"/><Relationship Id="rId6" Type="http://schemas.openxmlformats.org/officeDocument/2006/relationships/image" Target="../media/image16.jpeg"/><Relationship Id="rId11" Type="http://schemas.openxmlformats.org/officeDocument/2006/relationships/image" Target="../media/image7.gif"/><Relationship Id="rId5" Type="http://schemas.openxmlformats.org/officeDocument/2006/relationships/image" Target="../media/image15.jpeg"/><Relationship Id="rId15" Type="http://schemas.openxmlformats.org/officeDocument/2006/relationships/image" Target="../media/image21.jpeg"/><Relationship Id="rId10" Type="http://schemas.openxmlformats.org/officeDocument/2006/relationships/image" Target="../media/image18.jpeg"/><Relationship Id="rId4" Type="http://schemas.openxmlformats.org/officeDocument/2006/relationships/image" Target="../media/image14.jpeg"/><Relationship Id="rId9" Type="http://schemas.openxmlformats.org/officeDocument/2006/relationships/image" Target="../media/image17.jpeg"/><Relationship Id="rId14" Type="http://schemas.openxmlformats.org/officeDocument/2006/relationships/image" Target="../media/image1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20.jpeg"/><Relationship Id="rId18" Type="http://schemas.openxmlformats.org/officeDocument/2006/relationships/image" Target="../media/image24.jpeg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12" Type="http://schemas.openxmlformats.org/officeDocument/2006/relationships/image" Target="../media/image19.jpeg"/><Relationship Id="rId17" Type="http://schemas.openxmlformats.org/officeDocument/2006/relationships/image" Target="../media/image23.png"/><Relationship Id="rId2" Type="http://schemas.openxmlformats.org/officeDocument/2006/relationships/image" Target="../media/image13.jpeg"/><Relationship Id="rId16" Type="http://schemas.openxmlformats.org/officeDocument/2006/relationships/image" Target="../media/image22.jpeg"/><Relationship Id="rId1" Type="http://schemas.openxmlformats.org/officeDocument/2006/relationships/image" Target="../media/image9.gif"/><Relationship Id="rId6" Type="http://schemas.openxmlformats.org/officeDocument/2006/relationships/image" Target="../media/image16.jpeg"/><Relationship Id="rId11" Type="http://schemas.openxmlformats.org/officeDocument/2006/relationships/image" Target="../media/image7.gif"/><Relationship Id="rId5" Type="http://schemas.openxmlformats.org/officeDocument/2006/relationships/image" Target="../media/image15.jpeg"/><Relationship Id="rId15" Type="http://schemas.openxmlformats.org/officeDocument/2006/relationships/image" Target="../media/image21.jpeg"/><Relationship Id="rId10" Type="http://schemas.openxmlformats.org/officeDocument/2006/relationships/image" Target="../media/image18.jpeg"/><Relationship Id="rId4" Type="http://schemas.openxmlformats.org/officeDocument/2006/relationships/image" Target="../media/image14.jpeg"/><Relationship Id="rId9" Type="http://schemas.openxmlformats.org/officeDocument/2006/relationships/image" Target="../media/image17.jpeg"/><Relationship Id="rId14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20.jpeg"/><Relationship Id="rId18" Type="http://schemas.openxmlformats.org/officeDocument/2006/relationships/image" Target="../media/image24.jpeg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12" Type="http://schemas.openxmlformats.org/officeDocument/2006/relationships/image" Target="../media/image19.jpeg"/><Relationship Id="rId17" Type="http://schemas.openxmlformats.org/officeDocument/2006/relationships/image" Target="../media/image23.png"/><Relationship Id="rId2" Type="http://schemas.openxmlformats.org/officeDocument/2006/relationships/image" Target="../media/image13.jpeg"/><Relationship Id="rId16" Type="http://schemas.openxmlformats.org/officeDocument/2006/relationships/image" Target="../media/image22.jpeg"/><Relationship Id="rId1" Type="http://schemas.openxmlformats.org/officeDocument/2006/relationships/image" Target="../media/image9.gif"/><Relationship Id="rId6" Type="http://schemas.openxmlformats.org/officeDocument/2006/relationships/image" Target="../media/image16.jpeg"/><Relationship Id="rId11" Type="http://schemas.openxmlformats.org/officeDocument/2006/relationships/image" Target="../media/image7.gif"/><Relationship Id="rId5" Type="http://schemas.openxmlformats.org/officeDocument/2006/relationships/image" Target="../media/image15.jpeg"/><Relationship Id="rId15" Type="http://schemas.openxmlformats.org/officeDocument/2006/relationships/image" Target="../media/image21.jpeg"/><Relationship Id="rId10" Type="http://schemas.openxmlformats.org/officeDocument/2006/relationships/image" Target="../media/image18.jpeg"/><Relationship Id="rId4" Type="http://schemas.openxmlformats.org/officeDocument/2006/relationships/image" Target="../media/image14.jpeg"/><Relationship Id="rId9" Type="http://schemas.openxmlformats.org/officeDocument/2006/relationships/image" Target="../media/image17.jpeg"/><Relationship Id="rId14" Type="http://schemas.openxmlformats.org/officeDocument/2006/relationships/image" Target="../media/image1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20.jpeg"/><Relationship Id="rId18" Type="http://schemas.openxmlformats.org/officeDocument/2006/relationships/image" Target="../media/image24.jpeg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12" Type="http://schemas.openxmlformats.org/officeDocument/2006/relationships/image" Target="../media/image19.jpeg"/><Relationship Id="rId17" Type="http://schemas.openxmlformats.org/officeDocument/2006/relationships/image" Target="../media/image23.png"/><Relationship Id="rId2" Type="http://schemas.openxmlformats.org/officeDocument/2006/relationships/image" Target="../media/image13.jpeg"/><Relationship Id="rId16" Type="http://schemas.openxmlformats.org/officeDocument/2006/relationships/image" Target="../media/image22.jpeg"/><Relationship Id="rId1" Type="http://schemas.openxmlformats.org/officeDocument/2006/relationships/image" Target="../media/image9.gif"/><Relationship Id="rId6" Type="http://schemas.openxmlformats.org/officeDocument/2006/relationships/image" Target="../media/image16.jpeg"/><Relationship Id="rId11" Type="http://schemas.openxmlformats.org/officeDocument/2006/relationships/image" Target="../media/image7.gif"/><Relationship Id="rId5" Type="http://schemas.openxmlformats.org/officeDocument/2006/relationships/image" Target="../media/image15.jpeg"/><Relationship Id="rId15" Type="http://schemas.openxmlformats.org/officeDocument/2006/relationships/image" Target="../media/image21.jpeg"/><Relationship Id="rId10" Type="http://schemas.openxmlformats.org/officeDocument/2006/relationships/image" Target="../media/image18.jpeg"/><Relationship Id="rId4" Type="http://schemas.openxmlformats.org/officeDocument/2006/relationships/image" Target="../media/image14.jpeg"/><Relationship Id="rId9" Type="http://schemas.openxmlformats.org/officeDocument/2006/relationships/image" Target="../media/image17.jpeg"/><Relationship Id="rId14" Type="http://schemas.openxmlformats.org/officeDocument/2006/relationships/image" Target="../media/image1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20.jpeg"/><Relationship Id="rId18" Type="http://schemas.openxmlformats.org/officeDocument/2006/relationships/image" Target="../media/image24.jpeg"/><Relationship Id="rId3" Type="http://schemas.openxmlformats.org/officeDocument/2006/relationships/image" Target="../media/image4.png"/><Relationship Id="rId7" Type="http://schemas.openxmlformats.org/officeDocument/2006/relationships/image" Target="../media/image5.png"/><Relationship Id="rId12" Type="http://schemas.openxmlformats.org/officeDocument/2006/relationships/image" Target="../media/image19.jpeg"/><Relationship Id="rId17" Type="http://schemas.openxmlformats.org/officeDocument/2006/relationships/image" Target="../media/image23.png"/><Relationship Id="rId2" Type="http://schemas.openxmlformats.org/officeDocument/2006/relationships/image" Target="../media/image13.jpeg"/><Relationship Id="rId16" Type="http://schemas.openxmlformats.org/officeDocument/2006/relationships/image" Target="../media/image22.jpeg"/><Relationship Id="rId1" Type="http://schemas.openxmlformats.org/officeDocument/2006/relationships/image" Target="../media/image9.gif"/><Relationship Id="rId6" Type="http://schemas.openxmlformats.org/officeDocument/2006/relationships/image" Target="../media/image16.jpeg"/><Relationship Id="rId11" Type="http://schemas.openxmlformats.org/officeDocument/2006/relationships/image" Target="../media/image7.gif"/><Relationship Id="rId5" Type="http://schemas.openxmlformats.org/officeDocument/2006/relationships/image" Target="../media/image15.jpeg"/><Relationship Id="rId15" Type="http://schemas.openxmlformats.org/officeDocument/2006/relationships/image" Target="../media/image21.jpeg"/><Relationship Id="rId10" Type="http://schemas.openxmlformats.org/officeDocument/2006/relationships/image" Target="../media/image18.jpeg"/><Relationship Id="rId4" Type="http://schemas.openxmlformats.org/officeDocument/2006/relationships/image" Target="../media/image14.jpeg"/><Relationship Id="rId9" Type="http://schemas.openxmlformats.org/officeDocument/2006/relationships/image" Target="../media/image17.jpeg"/><Relationship Id="rId1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47627</xdr:colOff>
      <xdr:row>17</xdr:row>
      <xdr:rowOff>142862</xdr:rowOff>
    </xdr:from>
    <xdr:to>
      <xdr:col>11</xdr:col>
      <xdr:colOff>881065</xdr:colOff>
      <xdr:row>18</xdr:row>
      <xdr:rowOff>261926</xdr:rowOff>
    </xdr:to>
    <xdr:pic>
      <xdr:nvPicPr>
        <xdr:cNvPr id="4" name="Imagen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15" r="1633" b="5882"/>
        <a:stretch/>
      </xdr:blipFill>
      <xdr:spPr>
        <a:xfrm>
          <a:off x="130971" y="4976800"/>
          <a:ext cx="6334125" cy="381001"/>
        </a:xfrm>
        <a:prstGeom prst="rect">
          <a:avLst/>
        </a:prstGeom>
      </xdr:spPr>
    </xdr:pic>
    <xdr:clientData/>
  </xdr:twoCellAnchor>
  <xdr:twoCellAnchor editAs="oneCell">
    <xdr:from>
      <xdr:col>1</xdr:col>
      <xdr:colOff>83344</xdr:colOff>
      <xdr:row>1</xdr:row>
      <xdr:rowOff>71441</xdr:rowOff>
    </xdr:from>
    <xdr:to>
      <xdr:col>5</xdr:col>
      <xdr:colOff>47625</xdr:colOff>
      <xdr:row>1</xdr:row>
      <xdr:rowOff>979017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238129"/>
          <a:ext cx="2297906" cy="907576"/>
        </a:xfrm>
        <a:prstGeom prst="rect">
          <a:avLst/>
        </a:prstGeom>
      </xdr:spPr>
    </xdr:pic>
    <xdr:clientData/>
  </xdr:twoCellAnchor>
  <xdr:twoCellAnchor editAs="oneCell">
    <xdr:from>
      <xdr:col>4</xdr:col>
      <xdr:colOff>59526</xdr:colOff>
      <xdr:row>4</xdr:row>
      <xdr:rowOff>95242</xdr:rowOff>
    </xdr:from>
    <xdr:to>
      <xdr:col>6</xdr:col>
      <xdr:colOff>35716</xdr:colOff>
      <xdr:row>10</xdr:row>
      <xdr:rowOff>86557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94" r="72847" b="9262"/>
        <a:stretch/>
      </xdr:blipFill>
      <xdr:spPr>
        <a:xfrm>
          <a:off x="1964526" y="2547930"/>
          <a:ext cx="1000128" cy="1027158"/>
        </a:xfrm>
        <a:prstGeom prst="rect">
          <a:avLst/>
        </a:prstGeom>
      </xdr:spPr>
    </xdr:pic>
    <xdr:clientData/>
  </xdr:twoCellAnchor>
  <xdr:twoCellAnchor editAs="oneCell">
    <xdr:from>
      <xdr:col>1</xdr:col>
      <xdr:colOff>226218</xdr:colOff>
      <xdr:row>9</xdr:row>
      <xdr:rowOff>23805</xdr:rowOff>
    </xdr:from>
    <xdr:to>
      <xdr:col>3</xdr:col>
      <xdr:colOff>312470</xdr:colOff>
      <xdr:row>12</xdr:row>
      <xdr:rowOff>59524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13"/>
        <a:stretch/>
      </xdr:blipFill>
      <xdr:spPr>
        <a:xfrm>
          <a:off x="309562" y="3345649"/>
          <a:ext cx="1455471" cy="535781"/>
        </a:xfrm>
        <a:prstGeom prst="rect">
          <a:avLst/>
        </a:prstGeom>
      </xdr:spPr>
    </xdr:pic>
    <xdr:clientData/>
  </xdr:twoCellAnchor>
  <xdr:twoCellAnchor editAs="oneCell">
    <xdr:from>
      <xdr:col>6</xdr:col>
      <xdr:colOff>226213</xdr:colOff>
      <xdr:row>4</xdr:row>
      <xdr:rowOff>119056</xdr:rowOff>
    </xdr:from>
    <xdr:to>
      <xdr:col>7</xdr:col>
      <xdr:colOff>511963</xdr:colOff>
      <xdr:row>9</xdr:row>
      <xdr:rowOff>48383</xdr:rowOff>
    </xdr:to>
    <xdr:pic>
      <xdr:nvPicPr>
        <xdr:cNvPr id="10" name="Imagen 9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38" r="12003"/>
        <a:stretch/>
      </xdr:blipFill>
      <xdr:spPr>
        <a:xfrm>
          <a:off x="3155151" y="2571744"/>
          <a:ext cx="904875" cy="798483"/>
        </a:xfrm>
        <a:prstGeom prst="rect">
          <a:avLst/>
        </a:prstGeom>
      </xdr:spPr>
    </xdr:pic>
    <xdr:clientData/>
  </xdr:twoCellAnchor>
  <xdr:twoCellAnchor editAs="oneCell">
    <xdr:from>
      <xdr:col>4</xdr:col>
      <xdr:colOff>83342</xdr:colOff>
      <xdr:row>12</xdr:row>
      <xdr:rowOff>71428</xdr:rowOff>
    </xdr:from>
    <xdr:to>
      <xdr:col>5</xdr:col>
      <xdr:colOff>464347</xdr:colOff>
      <xdr:row>16</xdr:row>
      <xdr:rowOff>238120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342" y="3893334"/>
          <a:ext cx="892974" cy="892974"/>
        </a:xfrm>
        <a:prstGeom prst="rect">
          <a:avLst/>
        </a:prstGeom>
      </xdr:spPr>
    </xdr:pic>
    <xdr:clientData/>
  </xdr:twoCellAnchor>
  <xdr:twoCellAnchor editAs="oneCell">
    <xdr:from>
      <xdr:col>10</xdr:col>
      <xdr:colOff>309562</xdr:colOff>
      <xdr:row>4</xdr:row>
      <xdr:rowOff>71430</xdr:rowOff>
    </xdr:from>
    <xdr:to>
      <xdr:col>11</xdr:col>
      <xdr:colOff>654836</xdr:colOff>
      <xdr:row>10</xdr:row>
      <xdr:rowOff>44354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531" y="2524118"/>
          <a:ext cx="845336" cy="1008767"/>
        </a:xfrm>
        <a:prstGeom prst="rect">
          <a:avLst/>
        </a:prstGeom>
      </xdr:spPr>
    </xdr:pic>
    <xdr:clientData/>
  </xdr:twoCellAnchor>
  <xdr:twoCellAnchor editAs="oneCell">
    <xdr:from>
      <xdr:col>8</xdr:col>
      <xdr:colOff>154781</xdr:colOff>
      <xdr:row>7</xdr:row>
      <xdr:rowOff>11897</xdr:rowOff>
    </xdr:from>
    <xdr:to>
      <xdr:col>9</xdr:col>
      <xdr:colOff>511968</xdr:colOff>
      <xdr:row>12</xdr:row>
      <xdr:rowOff>11097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4812" y="3000366"/>
          <a:ext cx="869156" cy="832637"/>
        </a:xfrm>
        <a:prstGeom prst="rect">
          <a:avLst/>
        </a:prstGeom>
      </xdr:spPr>
    </xdr:pic>
    <xdr:clientData/>
  </xdr:twoCellAnchor>
  <xdr:twoCellAnchor editAs="oneCell">
    <xdr:from>
      <xdr:col>1</xdr:col>
      <xdr:colOff>154780</xdr:colOff>
      <xdr:row>5</xdr:row>
      <xdr:rowOff>23807</xdr:rowOff>
    </xdr:from>
    <xdr:to>
      <xdr:col>3</xdr:col>
      <xdr:colOff>11904</xdr:colOff>
      <xdr:row>7</xdr:row>
      <xdr:rowOff>127921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" y="2619370"/>
          <a:ext cx="1226343" cy="497020"/>
        </a:xfrm>
        <a:prstGeom prst="rect">
          <a:avLst/>
        </a:prstGeom>
      </xdr:spPr>
    </xdr:pic>
    <xdr:clientData/>
  </xdr:twoCellAnchor>
  <xdr:twoCellAnchor editAs="oneCell">
    <xdr:from>
      <xdr:col>6</xdr:col>
      <xdr:colOff>345280</xdr:colOff>
      <xdr:row>13</xdr:row>
      <xdr:rowOff>119061</xdr:rowOff>
    </xdr:from>
    <xdr:to>
      <xdr:col>9</xdr:col>
      <xdr:colOff>141855</xdr:colOff>
      <xdr:row>16</xdr:row>
      <xdr:rowOff>107155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4218" y="4107655"/>
          <a:ext cx="1439637" cy="547688"/>
        </a:xfrm>
        <a:prstGeom prst="rect">
          <a:avLst/>
        </a:prstGeom>
      </xdr:spPr>
    </xdr:pic>
    <xdr:clientData/>
  </xdr:twoCellAnchor>
  <xdr:twoCellAnchor editAs="oneCell">
    <xdr:from>
      <xdr:col>10</xdr:col>
      <xdr:colOff>250026</xdr:colOff>
      <xdr:row>11</xdr:row>
      <xdr:rowOff>119063</xdr:rowOff>
    </xdr:from>
    <xdr:to>
      <xdr:col>11</xdr:col>
      <xdr:colOff>430362</xdr:colOff>
      <xdr:row>16</xdr:row>
      <xdr:rowOff>273843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5" y="3774282"/>
          <a:ext cx="680398" cy="1047749"/>
        </a:xfrm>
        <a:prstGeom prst="rect">
          <a:avLst/>
        </a:prstGeom>
      </xdr:spPr>
    </xdr:pic>
    <xdr:clientData/>
  </xdr:twoCellAnchor>
  <xdr:twoCellAnchor editAs="oneCell">
    <xdr:from>
      <xdr:col>1</xdr:col>
      <xdr:colOff>547684</xdr:colOff>
      <xdr:row>13</xdr:row>
      <xdr:rowOff>83342</xdr:rowOff>
    </xdr:from>
    <xdr:to>
      <xdr:col>3</xdr:col>
      <xdr:colOff>27446</xdr:colOff>
      <xdr:row>17</xdr:row>
      <xdr:rowOff>47623</xdr:rowOff>
    </xdr:to>
    <xdr:pic>
      <xdr:nvPicPr>
        <xdr:cNvPr id="17" name="Imagen 16"/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44" t="4975" r="10856" b="5473"/>
        <a:stretch/>
      </xdr:blipFill>
      <xdr:spPr>
        <a:xfrm>
          <a:off x="631028" y="4071936"/>
          <a:ext cx="848981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111126</xdr:colOff>
      <xdr:row>3</xdr:row>
      <xdr:rowOff>127000</xdr:rowOff>
    </xdr:from>
    <xdr:to>
      <xdr:col>24</xdr:col>
      <xdr:colOff>158750</xdr:colOff>
      <xdr:row>3</xdr:row>
      <xdr:rowOff>654581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8376" y="1016000"/>
          <a:ext cx="1301749" cy="527581"/>
        </a:xfrm>
        <a:prstGeom prst="rect">
          <a:avLst/>
        </a:prstGeom>
      </xdr:spPr>
    </xdr:pic>
    <xdr:clientData/>
  </xdr:twoCellAnchor>
  <xdr:twoCellAnchor editAs="oneCell">
    <xdr:from>
      <xdr:col>26</xdr:col>
      <xdr:colOff>41274</xdr:colOff>
      <xdr:row>3</xdr:row>
      <xdr:rowOff>61317</xdr:rowOff>
    </xdr:from>
    <xdr:to>
      <xdr:col>26</xdr:col>
      <xdr:colOff>1190625</xdr:colOff>
      <xdr:row>3</xdr:row>
      <xdr:rowOff>707827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740899" y="950317"/>
          <a:ext cx="1149351" cy="646510"/>
        </a:xfrm>
        <a:prstGeom prst="rect">
          <a:avLst/>
        </a:prstGeom>
      </xdr:spPr>
    </xdr:pic>
    <xdr:clientData/>
  </xdr:twoCellAnchor>
  <xdr:twoCellAnchor editAs="oneCell">
    <xdr:from>
      <xdr:col>3</xdr:col>
      <xdr:colOff>111125</xdr:colOff>
      <xdr:row>3</xdr:row>
      <xdr:rowOff>91823</xdr:rowOff>
    </xdr:from>
    <xdr:to>
      <xdr:col>4</xdr:col>
      <xdr:colOff>603250</xdr:colOff>
      <xdr:row>3</xdr:row>
      <xdr:rowOff>685971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188" r="50000"/>
        <a:stretch/>
      </xdr:blipFill>
      <xdr:spPr>
        <a:xfrm>
          <a:off x="11064875" y="980823"/>
          <a:ext cx="1746250" cy="594148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142876</xdr:colOff>
      <xdr:row>3</xdr:row>
      <xdr:rowOff>47626</xdr:rowOff>
    </xdr:from>
    <xdr:to>
      <xdr:col>11</xdr:col>
      <xdr:colOff>809532</xdr:colOff>
      <xdr:row>3</xdr:row>
      <xdr:rowOff>730250</xdr:rowOff>
    </xdr:to>
    <xdr:pic>
      <xdr:nvPicPr>
        <xdr:cNvPr id="13" name="Imagen 1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24" r="72766" b="8132"/>
        <a:stretch/>
      </xdr:blipFill>
      <xdr:spPr>
        <a:xfrm>
          <a:off x="16113126" y="936626"/>
          <a:ext cx="666656" cy="682624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85724</xdr:colOff>
      <xdr:row>3</xdr:row>
      <xdr:rowOff>69452</xdr:rowOff>
    </xdr:from>
    <xdr:to>
      <xdr:col>14</xdr:col>
      <xdr:colOff>1152524</xdr:colOff>
      <xdr:row>3</xdr:row>
      <xdr:rowOff>730249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8349" y="958452"/>
          <a:ext cx="1066800" cy="660797"/>
        </a:xfrm>
        <a:prstGeom prst="rect">
          <a:avLst/>
        </a:prstGeom>
      </xdr:spPr>
    </xdr:pic>
    <xdr:clientData/>
  </xdr:twoCellAnchor>
  <xdr:twoCellAnchor editAs="oneCell">
    <xdr:from>
      <xdr:col>9</xdr:col>
      <xdr:colOff>1206501</xdr:colOff>
      <xdr:row>3</xdr:row>
      <xdr:rowOff>47625</xdr:rowOff>
    </xdr:from>
    <xdr:to>
      <xdr:col>10</xdr:col>
      <xdr:colOff>1153294</xdr:colOff>
      <xdr:row>3</xdr:row>
      <xdr:rowOff>723141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01501" y="936625"/>
          <a:ext cx="1200918" cy="675516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3</xdr:row>
      <xdr:rowOff>31749</xdr:rowOff>
    </xdr:from>
    <xdr:to>
      <xdr:col>7</xdr:col>
      <xdr:colOff>920750</xdr:colOff>
      <xdr:row>3</xdr:row>
      <xdr:rowOff>744742</xdr:rowOff>
    </xdr:to>
    <xdr:pic>
      <xdr:nvPicPr>
        <xdr:cNvPr id="18" name="Imagen 17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0" r="11552"/>
        <a:stretch/>
      </xdr:blipFill>
      <xdr:spPr>
        <a:xfrm>
          <a:off x="21097875" y="920749"/>
          <a:ext cx="809625" cy="712993"/>
        </a:xfrm>
        <a:prstGeom prst="rect">
          <a:avLst/>
        </a:prstGeom>
      </xdr:spPr>
    </xdr:pic>
    <xdr:clientData/>
  </xdr:twoCellAnchor>
  <xdr:twoCellAnchor editAs="oneCell">
    <xdr:from>
      <xdr:col>35</xdr:col>
      <xdr:colOff>158751</xdr:colOff>
      <xdr:row>3</xdr:row>
      <xdr:rowOff>47625</xdr:rowOff>
    </xdr:from>
    <xdr:to>
      <xdr:col>35</xdr:col>
      <xdr:colOff>1016001</xdr:colOff>
      <xdr:row>3</xdr:row>
      <xdr:rowOff>731984</xdr:rowOff>
    </xdr:to>
    <xdr:pic>
      <xdr:nvPicPr>
        <xdr:cNvPr id="21" name="Imagen 20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>
        <a:xfrm>
          <a:off x="26162001" y="936625"/>
          <a:ext cx="857250" cy="684359"/>
        </a:xfrm>
        <a:prstGeom prst="rect">
          <a:avLst/>
        </a:prstGeom>
      </xdr:spPr>
    </xdr:pic>
    <xdr:clientData/>
  </xdr:twoCellAnchor>
  <xdr:twoCellAnchor editAs="oneCell">
    <xdr:from>
      <xdr:col>37</xdr:col>
      <xdr:colOff>1237189</xdr:colOff>
      <xdr:row>3</xdr:row>
      <xdr:rowOff>63499</xdr:rowOff>
    </xdr:from>
    <xdr:to>
      <xdr:col>38</xdr:col>
      <xdr:colOff>1168400</xdr:colOff>
      <xdr:row>3</xdr:row>
      <xdr:rowOff>730250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48689" y="952499"/>
          <a:ext cx="1185336" cy="666751"/>
        </a:xfrm>
        <a:prstGeom prst="rect">
          <a:avLst/>
        </a:prstGeom>
      </xdr:spPr>
    </xdr:pic>
    <xdr:clientData/>
  </xdr:twoCellAnchor>
  <xdr:twoCellAnchor editAs="oneCell">
    <xdr:from>
      <xdr:col>33</xdr:col>
      <xdr:colOff>1230137</xdr:colOff>
      <xdr:row>3</xdr:row>
      <xdr:rowOff>59532</xdr:rowOff>
    </xdr:from>
    <xdr:to>
      <xdr:col>34</xdr:col>
      <xdr:colOff>1168399</xdr:colOff>
      <xdr:row>3</xdr:row>
      <xdr:rowOff>730250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58137" y="948532"/>
          <a:ext cx="1192387" cy="670718"/>
        </a:xfrm>
        <a:prstGeom prst="rect">
          <a:avLst/>
        </a:prstGeom>
      </xdr:spPr>
    </xdr:pic>
    <xdr:clientData/>
  </xdr:twoCellAnchor>
  <xdr:twoCellAnchor editAs="oneCell">
    <xdr:from>
      <xdr:col>31</xdr:col>
      <xdr:colOff>63500</xdr:colOff>
      <xdr:row>3</xdr:row>
      <xdr:rowOff>31751</xdr:rowOff>
    </xdr:from>
    <xdr:to>
      <xdr:col>31</xdr:col>
      <xdr:colOff>746124</xdr:colOff>
      <xdr:row>3</xdr:row>
      <xdr:rowOff>714375</xdr:rowOff>
    </xdr:to>
    <xdr:pic>
      <xdr:nvPicPr>
        <xdr:cNvPr id="26" name="Imagen 25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201"/>
        <a:stretch/>
      </xdr:blipFill>
      <xdr:spPr>
        <a:xfrm>
          <a:off x="31083250" y="920751"/>
          <a:ext cx="682624" cy="682624"/>
        </a:xfrm>
        <a:prstGeom prst="rect">
          <a:avLst/>
        </a:prstGeom>
      </xdr:spPr>
    </xdr:pic>
    <xdr:clientData/>
  </xdr:twoCellAnchor>
  <xdr:twoCellAnchor editAs="oneCell">
    <xdr:from>
      <xdr:col>5</xdr:col>
      <xdr:colOff>1239165</xdr:colOff>
      <xdr:row>3</xdr:row>
      <xdr:rowOff>47624</xdr:rowOff>
    </xdr:from>
    <xdr:to>
      <xdr:col>6</xdr:col>
      <xdr:colOff>1170375</xdr:colOff>
      <xdr:row>3</xdr:row>
      <xdr:rowOff>714375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01165" y="936624"/>
          <a:ext cx="1185335" cy="666751"/>
        </a:xfrm>
        <a:prstGeom prst="rect">
          <a:avLst/>
        </a:prstGeom>
      </xdr:spPr>
    </xdr:pic>
    <xdr:clientData/>
  </xdr:twoCellAnchor>
  <xdr:twoCellAnchor editAs="oneCell">
    <xdr:from>
      <xdr:col>21</xdr:col>
      <xdr:colOff>1206500</xdr:colOff>
      <xdr:row>3</xdr:row>
      <xdr:rowOff>63499</xdr:rowOff>
    </xdr:from>
    <xdr:to>
      <xdr:col>22</xdr:col>
      <xdr:colOff>1165931</xdr:colOff>
      <xdr:row>3</xdr:row>
      <xdr:rowOff>746124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18000" y="952499"/>
          <a:ext cx="1213556" cy="682625"/>
        </a:xfrm>
        <a:prstGeom prst="rect">
          <a:avLst/>
        </a:prstGeom>
      </xdr:spPr>
    </xdr:pic>
    <xdr:clientData/>
  </xdr:twoCellAnchor>
  <xdr:twoCellAnchor editAs="oneCell">
    <xdr:from>
      <xdr:col>19</xdr:col>
      <xdr:colOff>254000</xdr:colOff>
      <xdr:row>3</xdr:row>
      <xdr:rowOff>47626</xdr:rowOff>
    </xdr:from>
    <xdr:to>
      <xdr:col>19</xdr:col>
      <xdr:colOff>816840</xdr:colOff>
      <xdr:row>3</xdr:row>
      <xdr:rowOff>746125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09"/>
        <a:stretch/>
      </xdr:blipFill>
      <xdr:spPr>
        <a:xfrm>
          <a:off x="26257250" y="936626"/>
          <a:ext cx="562840" cy="698499"/>
        </a:xfrm>
        <a:prstGeom prst="rect">
          <a:avLst/>
        </a:prstGeom>
      </xdr:spPr>
    </xdr:pic>
    <xdr:clientData/>
  </xdr:twoCellAnchor>
  <xdr:twoCellAnchor editAs="oneCell">
    <xdr:from>
      <xdr:col>29</xdr:col>
      <xdr:colOff>1206500</xdr:colOff>
      <xdr:row>3</xdr:row>
      <xdr:rowOff>47625</xdr:rowOff>
    </xdr:from>
    <xdr:to>
      <xdr:col>30</xdr:col>
      <xdr:colOff>1158875</xdr:colOff>
      <xdr:row>3</xdr:row>
      <xdr:rowOff>732234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34500" y="936625"/>
          <a:ext cx="1206500" cy="684609"/>
        </a:xfrm>
        <a:prstGeom prst="rect">
          <a:avLst/>
        </a:prstGeom>
      </xdr:spPr>
    </xdr:pic>
    <xdr:clientData/>
  </xdr:twoCellAnchor>
  <xdr:twoCellAnchor editAs="oneCell">
    <xdr:from>
      <xdr:col>27</xdr:col>
      <xdr:colOff>95250</xdr:colOff>
      <xdr:row>3</xdr:row>
      <xdr:rowOff>79376</xdr:rowOff>
    </xdr:from>
    <xdr:to>
      <xdr:col>28</xdr:col>
      <xdr:colOff>426808</xdr:colOff>
      <xdr:row>3</xdr:row>
      <xdr:rowOff>682625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00" y="968376"/>
          <a:ext cx="1585683" cy="603249"/>
        </a:xfrm>
        <a:prstGeom prst="rect">
          <a:avLst/>
        </a:prstGeom>
      </xdr:spPr>
    </xdr:pic>
    <xdr:clientData/>
  </xdr:twoCellAnchor>
  <xdr:twoCellAnchor editAs="oneCell">
    <xdr:from>
      <xdr:col>15</xdr:col>
      <xdr:colOff>174626</xdr:colOff>
      <xdr:row>3</xdr:row>
      <xdr:rowOff>63500</xdr:rowOff>
    </xdr:from>
    <xdr:to>
      <xdr:col>15</xdr:col>
      <xdr:colOff>987410</xdr:colOff>
      <xdr:row>3</xdr:row>
      <xdr:rowOff>714375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77876" y="952500"/>
          <a:ext cx="812784" cy="650875"/>
        </a:xfrm>
        <a:prstGeom prst="rect">
          <a:avLst/>
        </a:prstGeom>
      </xdr:spPr>
    </xdr:pic>
    <xdr:clientData/>
  </xdr:twoCellAnchor>
  <xdr:twoCellAnchor editAs="oneCell">
    <xdr:from>
      <xdr:col>18</xdr:col>
      <xdr:colOff>51320</xdr:colOff>
      <xdr:row>3</xdr:row>
      <xdr:rowOff>79375</xdr:rowOff>
    </xdr:from>
    <xdr:to>
      <xdr:col>18</xdr:col>
      <xdr:colOff>1152524</xdr:colOff>
      <xdr:row>3</xdr:row>
      <xdr:rowOff>698500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16945" y="968375"/>
          <a:ext cx="1101204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111126</xdr:colOff>
      <xdr:row>3</xdr:row>
      <xdr:rowOff>127000</xdr:rowOff>
    </xdr:from>
    <xdr:to>
      <xdr:col>24</xdr:col>
      <xdr:colOff>158750</xdr:colOff>
      <xdr:row>3</xdr:row>
      <xdr:rowOff>654581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91176" y="1003300"/>
          <a:ext cx="1295399" cy="527581"/>
        </a:xfrm>
        <a:prstGeom prst="rect">
          <a:avLst/>
        </a:prstGeom>
      </xdr:spPr>
    </xdr:pic>
    <xdr:clientData/>
  </xdr:twoCellAnchor>
  <xdr:twoCellAnchor editAs="oneCell">
    <xdr:from>
      <xdr:col>26</xdr:col>
      <xdr:colOff>41274</xdr:colOff>
      <xdr:row>3</xdr:row>
      <xdr:rowOff>61317</xdr:rowOff>
    </xdr:from>
    <xdr:to>
      <xdr:col>26</xdr:col>
      <xdr:colOff>1190625</xdr:colOff>
      <xdr:row>3</xdr:row>
      <xdr:rowOff>707827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4664649" y="937617"/>
          <a:ext cx="1149351" cy="646510"/>
        </a:xfrm>
        <a:prstGeom prst="rect">
          <a:avLst/>
        </a:prstGeom>
      </xdr:spPr>
    </xdr:pic>
    <xdr:clientData/>
  </xdr:twoCellAnchor>
  <xdr:twoCellAnchor editAs="oneCell">
    <xdr:from>
      <xdr:col>3</xdr:col>
      <xdr:colOff>111125</xdr:colOff>
      <xdr:row>3</xdr:row>
      <xdr:rowOff>91823</xdr:rowOff>
    </xdr:from>
    <xdr:to>
      <xdr:col>4</xdr:col>
      <xdr:colOff>603250</xdr:colOff>
      <xdr:row>3</xdr:row>
      <xdr:rowOff>685971</xdr:rowOff>
    </xdr:to>
    <xdr:pic>
      <xdr:nvPicPr>
        <xdr:cNvPr id="38" name="Imagen 37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188" r="50000"/>
        <a:stretch/>
      </xdr:blipFill>
      <xdr:spPr>
        <a:xfrm>
          <a:off x="6035675" y="968123"/>
          <a:ext cx="1739900" cy="594148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142876</xdr:colOff>
      <xdr:row>3</xdr:row>
      <xdr:rowOff>47626</xdr:rowOff>
    </xdr:from>
    <xdr:to>
      <xdr:col>11</xdr:col>
      <xdr:colOff>809532</xdr:colOff>
      <xdr:row>3</xdr:row>
      <xdr:rowOff>730250</xdr:rowOff>
    </xdr:to>
    <xdr:pic>
      <xdr:nvPicPr>
        <xdr:cNvPr id="39" name="Imagen 38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24" r="72766" b="8132"/>
        <a:stretch/>
      </xdr:blipFill>
      <xdr:spPr>
        <a:xfrm>
          <a:off x="16049626" y="923926"/>
          <a:ext cx="666656" cy="682624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85724</xdr:colOff>
      <xdr:row>3</xdr:row>
      <xdr:rowOff>69452</xdr:rowOff>
    </xdr:from>
    <xdr:to>
      <xdr:col>14</xdr:col>
      <xdr:colOff>1152524</xdr:colOff>
      <xdr:row>3</xdr:row>
      <xdr:rowOff>730249</xdr:rowOff>
    </xdr:to>
    <xdr:pic>
      <xdr:nvPicPr>
        <xdr:cNvPr id="40" name="Imagen 3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5799" y="945752"/>
          <a:ext cx="1066800" cy="660797"/>
        </a:xfrm>
        <a:prstGeom prst="rect">
          <a:avLst/>
        </a:prstGeom>
      </xdr:spPr>
    </xdr:pic>
    <xdr:clientData/>
  </xdr:twoCellAnchor>
  <xdr:twoCellAnchor editAs="oneCell">
    <xdr:from>
      <xdr:col>9</xdr:col>
      <xdr:colOff>1206501</xdr:colOff>
      <xdr:row>3</xdr:row>
      <xdr:rowOff>47625</xdr:rowOff>
    </xdr:from>
    <xdr:to>
      <xdr:col>10</xdr:col>
      <xdr:colOff>1153294</xdr:colOff>
      <xdr:row>3</xdr:row>
      <xdr:rowOff>723141</xdr:rowOff>
    </xdr:to>
    <xdr:pic>
      <xdr:nvPicPr>
        <xdr:cNvPr id="41" name="Imagen 4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17701" y="923925"/>
          <a:ext cx="1194568" cy="675516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3</xdr:row>
      <xdr:rowOff>31749</xdr:rowOff>
    </xdr:from>
    <xdr:to>
      <xdr:col>7</xdr:col>
      <xdr:colOff>920750</xdr:colOff>
      <xdr:row>3</xdr:row>
      <xdr:rowOff>744742</xdr:rowOff>
    </xdr:to>
    <xdr:pic>
      <xdr:nvPicPr>
        <xdr:cNvPr id="42" name="Imagen 41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0" r="11552"/>
        <a:stretch/>
      </xdr:blipFill>
      <xdr:spPr>
        <a:xfrm>
          <a:off x="11026775" y="908049"/>
          <a:ext cx="809625" cy="712993"/>
        </a:xfrm>
        <a:prstGeom prst="rect">
          <a:avLst/>
        </a:prstGeom>
      </xdr:spPr>
    </xdr:pic>
    <xdr:clientData/>
  </xdr:twoCellAnchor>
  <xdr:twoCellAnchor editAs="oneCell">
    <xdr:from>
      <xdr:col>35</xdr:col>
      <xdr:colOff>158751</xdr:colOff>
      <xdr:row>3</xdr:row>
      <xdr:rowOff>47625</xdr:rowOff>
    </xdr:from>
    <xdr:to>
      <xdr:col>35</xdr:col>
      <xdr:colOff>1016001</xdr:colOff>
      <xdr:row>3</xdr:row>
      <xdr:rowOff>731984</xdr:rowOff>
    </xdr:to>
    <xdr:pic>
      <xdr:nvPicPr>
        <xdr:cNvPr id="43" name="Imagen 42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>
        <a:xfrm>
          <a:off x="46012101" y="923925"/>
          <a:ext cx="857250" cy="684359"/>
        </a:xfrm>
        <a:prstGeom prst="rect">
          <a:avLst/>
        </a:prstGeom>
      </xdr:spPr>
    </xdr:pic>
    <xdr:clientData/>
  </xdr:twoCellAnchor>
  <xdr:twoCellAnchor editAs="oneCell">
    <xdr:from>
      <xdr:col>37</xdr:col>
      <xdr:colOff>1237189</xdr:colOff>
      <xdr:row>3</xdr:row>
      <xdr:rowOff>63499</xdr:rowOff>
    </xdr:from>
    <xdr:to>
      <xdr:col>38</xdr:col>
      <xdr:colOff>1168400</xdr:colOff>
      <xdr:row>3</xdr:row>
      <xdr:rowOff>730250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86089" y="939799"/>
          <a:ext cx="1178986" cy="666751"/>
        </a:xfrm>
        <a:prstGeom prst="rect">
          <a:avLst/>
        </a:prstGeom>
      </xdr:spPr>
    </xdr:pic>
    <xdr:clientData/>
  </xdr:twoCellAnchor>
  <xdr:twoCellAnchor editAs="oneCell">
    <xdr:from>
      <xdr:col>33</xdr:col>
      <xdr:colOff>1230137</xdr:colOff>
      <xdr:row>3</xdr:row>
      <xdr:rowOff>59532</xdr:rowOff>
    </xdr:from>
    <xdr:to>
      <xdr:col>34</xdr:col>
      <xdr:colOff>1168399</xdr:colOff>
      <xdr:row>3</xdr:row>
      <xdr:rowOff>730250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87937" y="935832"/>
          <a:ext cx="1186037" cy="670718"/>
        </a:xfrm>
        <a:prstGeom prst="rect">
          <a:avLst/>
        </a:prstGeom>
      </xdr:spPr>
    </xdr:pic>
    <xdr:clientData/>
  </xdr:twoCellAnchor>
  <xdr:twoCellAnchor editAs="oneCell">
    <xdr:from>
      <xdr:col>31</xdr:col>
      <xdr:colOff>63500</xdr:colOff>
      <xdr:row>3</xdr:row>
      <xdr:rowOff>31751</xdr:rowOff>
    </xdr:from>
    <xdr:to>
      <xdr:col>31</xdr:col>
      <xdr:colOff>746124</xdr:colOff>
      <xdr:row>3</xdr:row>
      <xdr:rowOff>714375</xdr:rowOff>
    </xdr:to>
    <xdr:pic>
      <xdr:nvPicPr>
        <xdr:cNvPr id="46" name="Imagen 45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201"/>
        <a:stretch/>
      </xdr:blipFill>
      <xdr:spPr>
        <a:xfrm>
          <a:off x="40925750" y="908051"/>
          <a:ext cx="682624" cy="682624"/>
        </a:xfrm>
        <a:prstGeom prst="rect">
          <a:avLst/>
        </a:prstGeom>
      </xdr:spPr>
    </xdr:pic>
    <xdr:clientData/>
  </xdr:twoCellAnchor>
  <xdr:twoCellAnchor editAs="oneCell">
    <xdr:from>
      <xdr:col>5</xdr:col>
      <xdr:colOff>1239165</xdr:colOff>
      <xdr:row>3</xdr:row>
      <xdr:rowOff>47624</xdr:rowOff>
    </xdr:from>
    <xdr:to>
      <xdr:col>6</xdr:col>
      <xdr:colOff>1170375</xdr:colOff>
      <xdr:row>3</xdr:row>
      <xdr:rowOff>714375</xdr:rowOff>
    </xdr:to>
    <xdr:pic>
      <xdr:nvPicPr>
        <xdr:cNvPr id="47" name="Imagen 46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9265" y="923924"/>
          <a:ext cx="1178985" cy="666751"/>
        </a:xfrm>
        <a:prstGeom prst="rect">
          <a:avLst/>
        </a:prstGeom>
      </xdr:spPr>
    </xdr:pic>
    <xdr:clientData/>
  </xdr:twoCellAnchor>
  <xdr:twoCellAnchor editAs="oneCell">
    <xdr:from>
      <xdr:col>21</xdr:col>
      <xdr:colOff>1206500</xdr:colOff>
      <xdr:row>3</xdr:row>
      <xdr:rowOff>63499</xdr:rowOff>
    </xdr:from>
    <xdr:to>
      <xdr:col>22</xdr:col>
      <xdr:colOff>1165931</xdr:colOff>
      <xdr:row>3</xdr:row>
      <xdr:rowOff>746124</xdr:rowOff>
    </xdr:to>
    <xdr:pic>
      <xdr:nvPicPr>
        <xdr:cNvPr id="48" name="Imagen 47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599900" y="939799"/>
          <a:ext cx="1207206" cy="682625"/>
        </a:xfrm>
        <a:prstGeom prst="rect">
          <a:avLst/>
        </a:prstGeom>
      </xdr:spPr>
    </xdr:pic>
    <xdr:clientData/>
  </xdr:twoCellAnchor>
  <xdr:twoCellAnchor editAs="oneCell">
    <xdr:from>
      <xdr:col>19</xdr:col>
      <xdr:colOff>254000</xdr:colOff>
      <xdr:row>3</xdr:row>
      <xdr:rowOff>47626</xdr:rowOff>
    </xdr:from>
    <xdr:to>
      <xdr:col>19</xdr:col>
      <xdr:colOff>816840</xdr:colOff>
      <xdr:row>3</xdr:row>
      <xdr:rowOff>746125</xdr:rowOff>
    </xdr:to>
    <xdr:pic>
      <xdr:nvPicPr>
        <xdr:cNvPr id="49" name="Imagen 48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09"/>
        <a:stretch/>
      </xdr:blipFill>
      <xdr:spPr>
        <a:xfrm>
          <a:off x="21151850" y="923926"/>
          <a:ext cx="562840" cy="698499"/>
        </a:xfrm>
        <a:prstGeom prst="rect">
          <a:avLst/>
        </a:prstGeom>
      </xdr:spPr>
    </xdr:pic>
    <xdr:clientData/>
  </xdr:twoCellAnchor>
  <xdr:twoCellAnchor editAs="oneCell">
    <xdr:from>
      <xdr:col>29</xdr:col>
      <xdr:colOff>1206500</xdr:colOff>
      <xdr:row>3</xdr:row>
      <xdr:rowOff>47625</xdr:rowOff>
    </xdr:from>
    <xdr:to>
      <xdr:col>30</xdr:col>
      <xdr:colOff>1158875</xdr:colOff>
      <xdr:row>3</xdr:row>
      <xdr:rowOff>732234</xdr:rowOff>
    </xdr:to>
    <xdr:pic>
      <xdr:nvPicPr>
        <xdr:cNvPr id="50" name="Imagen 49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73200" y="923925"/>
          <a:ext cx="1200150" cy="684609"/>
        </a:xfrm>
        <a:prstGeom prst="rect">
          <a:avLst/>
        </a:prstGeom>
      </xdr:spPr>
    </xdr:pic>
    <xdr:clientData/>
  </xdr:twoCellAnchor>
  <xdr:twoCellAnchor editAs="oneCell">
    <xdr:from>
      <xdr:col>27</xdr:col>
      <xdr:colOff>95250</xdr:colOff>
      <xdr:row>3</xdr:row>
      <xdr:rowOff>79376</xdr:rowOff>
    </xdr:from>
    <xdr:to>
      <xdr:col>28</xdr:col>
      <xdr:colOff>426808</xdr:colOff>
      <xdr:row>3</xdr:row>
      <xdr:rowOff>682625</xdr:rowOff>
    </xdr:to>
    <xdr:pic>
      <xdr:nvPicPr>
        <xdr:cNvPr id="51" name="Imagen 50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66400" y="955676"/>
          <a:ext cx="1579333" cy="603249"/>
        </a:xfrm>
        <a:prstGeom prst="rect">
          <a:avLst/>
        </a:prstGeom>
      </xdr:spPr>
    </xdr:pic>
    <xdr:clientData/>
  </xdr:twoCellAnchor>
  <xdr:twoCellAnchor editAs="oneCell">
    <xdr:from>
      <xdr:col>15</xdr:col>
      <xdr:colOff>174626</xdr:colOff>
      <xdr:row>3</xdr:row>
      <xdr:rowOff>63500</xdr:rowOff>
    </xdr:from>
    <xdr:to>
      <xdr:col>15</xdr:col>
      <xdr:colOff>987410</xdr:colOff>
      <xdr:row>3</xdr:row>
      <xdr:rowOff>714375</xdr:rowOff>
    </xdr:to>
    <xdr:pic>
      <xdr:nvPicPr>
        <xdr:cNvPr id="52" name="Imagen 51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3576" y="939800"/>
          <a:ext cx="812784" cy="650875"/>
        </a:xfrm>
        <a:prstGeom prst="rect">
          <a:avLst/>
        </a:prstGeom>
      </xdr:spPr>
    </xdr:pic>
    <xdr:clientData/>
  </xdr:twoCellAnchor>
  <xdr:twoCellAnchor editAs="oneCell">
    <xdr:from>
      <xdr:col>18</xdr:col>
      <xdr:colOff>51320</xdr:colOff>
      <xdr:row>3</xdr:row>
      <xdr:rowOff>79375</xdr:rowOff>
    </xdr:from>
    <xdr:to>
      <xdr:col>18</xdr:col>
      <xdr:colOff>1152524</xdr:colOff>
      <xdr:row>3</xdr:row>
      <xdr:rowOff>698500</xdr:rowOff>
    </xdr:to>
    <xdr:pic>
      <xdr:nvPicPr>
        <xdr:cNvPr id="53" name="Imagen 52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83595" y="955675"/>
          <a:ext cx="1101204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111126</xdr:colOff>
      <xdr:row>3</xdr:row>
      <xdr:rowOff>127000</xdr:rowOff>
    </xdr:from>
    <xdr:to>
      <xdr:col>24</xdr:col>
      <xdr:colOff>158750</xdr:colOff>
      <xdr:row>3</xdr:row>
      <xdr:rowOff>654581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95601" y="1003300"/>
          <a:ext cx="1295399" cy="527581"/>
        </a:xfrm>
        <a:prstGeom prst="rect">
          <a:avLst/>
        </a:prstGeom>
      </xdr:spPr>
    </xdr:pic>
    <xdr:clientData/>
  </xdr:twoCellAnchor>
  <xdr:twoCellAnchor editAs="oneCell">
    <xdr:from>
      <xdr:col>26</xdr:col>
      <xdr:colOff>41274</xdr:colOff>
      <xdr:row>3</xdr:row>
      <xdr:rowOff>61317</xdr:rowOff>
    </xdr:from>
    <xdr:to>
      <xdr:col>26</xdr:col>
      <xdr:colOff>1190625</xdr:colOff>
      <xdr:row>3</xdr:row>
      <xdr:rowOff>707827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1969074" y="937617"/>
          <a:ext cx="1149351" cy="646510"/>
        </a:xfrm>
        <a:prstGeom prst="rect">
          <a:avLst/>
        </a:prstGeom>
      </xdr:spPr>
    </xdr:pic>
    <xdr:clientData/>
  </xdr:twoCellAnchor>
  <xdr:twoCellAnchor editAs="oneCell">
    <xdr:from>
      <xdr:col>3</xdr:col>
      <xdr:colOff>111125</xdr:colOff>
      <xdr:row>3</xdr:row>
      <xdr:rowOff>91823</xdr:rowOff>
    </xdr:from>
    <xdr:to>
      <xdr:col>4</xdr:col>
      <xdr:colOff>603250</xdr:colOff>
      <xdr:row>3</xdr:row>
      <xdr:rowOff>685971</xdr:rowOff>
    </xdr:to>
    <xdr:pic>
      <xdr:nvPicPr>
        <xdr:cNvPr id="22" name="Imagen 21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188" r="50000"/>
        <a:stretch/>
      </xdr:blipFill>
      <xdr:spPr>
        <a:xfrm>
          <a:off x="3340100" y="968123"/>
          <a:ext cx="1739900" cy="594148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142876</xdr:colOff>
      <xdr:row>3</xdr:row>
      <xdr:rowOff>47626</xdr:rowOff>
    </xdr:from>
    <xdr:to>
      <xdr:col>11</xdr:col>
      <xdr:colOff>809532</xdr:colOff>
      <xdr:row>3</xdr:row>
      <xdr:rowOff>730250</xdr:rowOff>
    </xdr:to>
    <xdr:pic>
      <xdr:nvPicPr>
        <xdr:cNvPr id="23" name="Imagen 2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24" r="72766" b="8132"/>
        <a:stretch/>
      </xdr:blipFill>
      <xdr:spPr>
        <a:xfrm>
          <a:off x="13354051" y="923926"/>
          <a:ext cx="666656" cy="682624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85724</xdr:colOff>
      <xdr:row>3</xdr:row>
      <xdr:rowOff>69452</xdr:rowOff>
    </xdr:from>
    <xdr:to>
      <xdr:col>14</xdr:col>
      <xdr:colOff>1152524</xdr:colOff>
      <xdr:row>3</xdr:row>
      <xdr:rowOff>730249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0224" y="945752"/>
          <a:ext cx="1066800" cy="660797"/>
        </a:xfrm>
        <a:prstGeom prst="rect">
          <a:avLst/>
        </a:prstGeom>
      </xdr:spPr>
    </xdr:pic>
    <xdr:clientData/>
  </xdr:twoCellAnchor>
  <xdr:twoCellAnchor editAs="oneCell">
    <xdr:from>
      <xdr:col>9</xdr:col>
      <xdr:colOff>1206501</xdr:colOff>
      <xdr:row>3</xdr:row>
      <xdr:rowOff>47625</xdr:rowOff>
    </xdr:from>
    <xdr:to>
      <xdr:col>10</xdr:col>
      <xdr:colOff>1153294</xdr:colOff>
      <xdr:row>3</xdr:row>
      <xdr:rowOff>723141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2126" y="923925"/>
          <a:ext cx="1194568" cy="675516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3</xdr:row>
      <xdr:rowOff>31749</xdr:rowOff>
    </xdr:from>
    <xdr:to>
      <xdr:col>7</xdr:col>
      <xdr:colOff>920750</xdr:colOff>
      <xdr:row>3</xdr:row>
      <xdr:rowOff>744742</xdr:rowOff>
    </xdr:to>
    <xdr:pic>
      <xdr:nvPicPr>
        <xdr:cNvPr id="26" name="Imagen 25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0" r="11552"/>
        <a:stretch/>
      </xdr:blipFill>
      <xdr:spPr>
        <a:xfrm>
          <a:off x="8331200" y="908049"/>
          <a:ext cx="809625" cy="712993"/>
        </a:xfrm>
        <a:prstGeom prst="rect">
          <a:avLst/>
        </a:prstGeom>
      </xdr:spPr>
    </xdr:pic>
    <xdr:clientData/>
  </xdr:twoCellAnchor>
  <xdr:twoCellAnchor editAs="oneCell">
    <xdr:from>
      <xdr:col>35</xdr:col>
      <xdr:colOff>158751</xdr:colOff>
      <xdr:row>3</xdr:row>
      <xdr:rowOff>47625</xdr:rowOff>
    </xdr:from>
    <xdr:to>
      <xdr:col>35</xdr:col>
      <xdr:colOff>1016001</xdr:colOff>
      <xdr:row>3</xdr:row>
      <xdr:rowOff>731984</xdr:rowOff>
    </xdr:to>
    <xdr:pic>
      <xdr:nvPicPr>
        <xdr:cNvPr id="27" name="Imagen 26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>
        <a:xfrm>
          <a:off x="43316526" y="923925"/>
          <a:ext cx="857250" cy="684359"/>
        </a:xfrm>
        <a:prstGeom prst="rect">
          <a:avLst/>
        </a:prstGeom>
      </xdr:spPr>
    </xdr:pic>
    <xdr:clientData/>
  </xdr:twoCellAnchor>
  <xdr:twoCellAnchor editAs="oneCell">
    <xdr:from>
      <xdr:col>37</xdr:col>
      <xdr:colOff>1237189</xdr:colOff>
      <xdr:row>3</xdr:row>
      <xdr:rowOff>63499</xdr:rowOff>
    </xdr:from>
    <xdr:to>
      <xdr:col>38</xdr:col>
      <xdr:colOff>1168400</xdr:colOff>
      <xdr:row>3</xdr:row>
      <xdr:rowOff>730250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90514" y="939799"/>
          <a:ext cx="1178986" cy="666751"/>
        </a:xfrm>
        <a:prstGeom prst="rect">
          <a:avLst/>
        </a:prstGeom>
      </xdr:spPr>
    </xdr:pic>
    <xdr:clientData/>
  </xdr:twoCellAnchor>
  <xdr:twoCellAnchor editAs="oneCell">
    <xdr:from>
      <xdr:col>33</xdr:col>
      <xdr:colOff>1230137</xdr:colOff>
      <xdr:row>3</xdr:row>
      <xdr:rowOff>59532</xdr:rowOff>
    </xdr:from>
    <xdr:to>
      <xdr:col>34</xdr:col>
      <xdr:colOff>1168399</xdr:colOff>
      <xdr:row>3</xdr:row>
      <xdr:rowOff>730250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92362" y="935832"/>
          <a:ext cx="1186037" cy="670718"/>
        </a:xfrm>
        <a:prstGeom prst="rect">
          <a:avLst/>
        </a:prstGeom>
      </xdr:spPr>
    </xdr:pic>
    <xdr:clientData/>
  </xdr:twoCellAnchor>
  <xdr:twoCellAnchor editAs="oneCell">
    <xdr:from>
      <xdr:col>31</xdr:col>
      <xdr:colOff>63500</xdr:colOff>
      <xdr:row>3</xdr:row>
      <xdr:rowOff>31751</xdr:rowOff>
    </xdr:from>
    <xdr:to>
      <xdr:col>31</xdr:col>
      <xdr:colOff>746124</xdr:colOff>
      <xdr:row>3</xdr:row>
      <xdr:rowOff>714375</xdr:rowOff>
    </xdr:to>
    <xdr:pic>
      <xdr:nvPicPr>
        <xdr:cNvPr id="30" name="Imagen 29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201"/>
        <a:stretch/>
      </xdr:blipFill>
      <xdr:spPr>
        <a:xfrm>
          <a:off x="38230175" y="908051"/>
          <a:ext cx="682624" cy="682624"/>
        </a:xfrm>
        <a:prstGeom prst="rect">
          <a:avLst/>
        </a:prstGeom>
      </xdr:spPr>
    </xdr:pic>
    <xdr:clientData/>
  </xdr:twoCellAnchor>
  <xdr:twoCellAnchor editAs="oneCell">
    <xdr:from>
      <xdr:col>5</xdr:col>
      <xdr:colOff>1239165</xdr:colOff>
      <xdr:row>3</xdr:row>
      <xdr:rowOff>47624</xdr:rowOff>
    </xdr:from>
    <xdr:to>
      <xdr:col>6</xdr:col>
      <xdr:colOff>1170375</xdr:colOff>
      <xdr:row>3</xdr:row>
      <xdr:rowOff>714375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690" y="923924"/>
          <a:ext cx="1178985" cy="666751"/>
        </a:xfrm>
        <a:prstGeom prst="rect">
          <a:avLst/>
        </a:prstGeom>
      </xdr:spPr>
    </xdr:pic>
    <xdr:clientData/>
  </xdr:twoCellAnchor>
  <xdr:twoCellAnchor editAs="oneCell">
    <xdr:from>
      <xdr:col>21</xdr:col>
      <xdr:colOff>1206500</xdr:colOff>
      <xdr:row>3</xdr:row>
      <xdr:rowOff>63499</xdr:rowOff>
    </xdr:from>
    <xdr:to>
      <xdr:col>22</xdr:col>
      <xdr:colOff>1165931</xdr:colOff>
      <xdr:row>3</xdr:row>
      <xdr:rowOff>746124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4325" y="939799"/>
          <a:ext cx="1207206" cy="682625"/>
        </a:xfrm>
        <a:prstGeom prst="rect">
          <a:avLst/>
        </a:prstGeom>
      </xdr:spPr>
    </xdr:pic>
    <xdr:clientData/>
  </xdr:twoCellAnchor>
  <xdr:twoCellAnchor editAs="oneCell">
    <xdr:from>
      <xdr:col>19</xdr:col>
      <xdr:colOff>254000</xdr:colOff>
      <xdr:row>3</xdr:row>
      <xdr:rowOff>47626</xdr:rowOff>
    </xdr:from>
    <xdr:to>
      <xdr:col>19</xdr:col>
      <xdr:colOff>816840</xdr:colOff>
      <xdr:row>3</xdr:row>
      <xdr:rowOff>746125</xdr:rowOff>
    </xdr:to>
    <xdr:pic>
      <xdr:nvPicPr>
        <xdr:cNvPr id="33" name="Imagen 32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09"/>
        <a:stretch/>
      </xdr:blipFill>
      <xdr:spPr>
        <a:xfrm>
          <a:off x="18456275" y="923926"/>
          <a:ext cx="562840" cy="698499"/>
        </a:xfrm>
        <a:prstGeom prst="rect">
          <a:avLst/>
        </a:prstGeom>
      </xdr:spPr>
    </xdr:pic>
    <xdr:clientData/>
  </xdr:twoCellAnchor>
  <xdr:twoCellAnchor editAs="oneCell">
    <xdr:from>
      <xdr:col>29</xdr:col>
      <xdr:colOff>1206500</xdr:colOff>
      <xdr:row>3</xdr:row>
      <xdr:rowOff>47625</xdr:rowOff>
    </xdr:from>
    <xdr:to>
      <xdr:col>30</xdr:col>
      <xdr:colOff>1158875</xdr:colOff>
      <xdr:row>3</xdr:row>
      <xdr:rowOff>732234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77625" y="923925"/>
          <a:ext cx="1200150" cy="684609"/>
        </a:xfrm>
        <a:prstGeom prst="rect">
          <a:avLst/>
        </a:prstGeom>
      </xdr:spPr>
    </xdr:pic>
    <xdr:clientData/>
  </xdr:twoCellAnchor>
  <xdr:twoCellAnchor editAs="oneCell">
    <xdr:from>
      <xdr:col>27</xdr:col>
      <xdr:colOff>95250</xdr:colOff>
      <xdr:row>3</xdr:row>
      <xdr:rowOff>79376</xdr:rowOff>
    </xdr:from>
    <xdr:to>
      <xdr:col>28</xdr:col>
      <xdr:colOff>426808</xdr:colOff>
      <xdr:row>3</xdr:row>
      <xdr:rowOff>682625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0825" y="955676"/>
          <a:ext cx="1579333" cy="603249"/>
        </a:xfrm>
        <a:prstGeom prst="rect">
          <a:avLst/>
        </a:prstGeom>
      </xdr:spPr>
    </xdr:pic>
    <xdr:clientData/>
  </xdr:twoCellAnchor>
  <xdr:twoCellAnchor editAs="oneCell">
    <xdr:from>
      <xdr:col>15</xdr:col>
      <xdr:colOff>174626</xdr:colOff>
      <xdr:row>3</xdr:row>
      <xdr:rowOff>63500</xdr:rowOff>
    </xdr:from>
    <xdr:to>
      <xdr:col>15</xdr:col>
      <xdr:colOff>987410</xdr:colOff>
      <xdr:row>3</xdr:row>
      <xdr:rowOff>714375</xdr:rowOff>
    </xdr:to>
    <xdr:pic>
      <xdr:nvPicPr>
        <xdr:cNvPr id="36" name="Imagen 3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8001" y="939800"/>
          <a:ext cx="812784" cy="650875"/>
        </a:xfrm>
        <a:prstGeom prst="rect">
          <a:avLst/>
        </a:prstGeom>
      </xdr:spPr>
    </xdr:pic>
    <xdr:clientData/>
  </xdr:twoCellAnchor>
  <xdr:twoCellAnchor editAs="oneCell">
    <xdr:from>
      <xdr:col>18</xdr:col>
      <xdr:colOff>51320</xdr:colOff>
      <xdr:row>3</xdr:row>
      <xdr:rowOff>79375</xdr:rowOff>
    </xdr:from>
    <xdr:to>
      <xdr:col>18</xdr:col>
      <xdr:colOff>1152524</xdr:colOff>
      <xdr:row>3</xdr:row>
      <xdr:rowOff>698500</xdr:rowOff>
    </xdr:to>
    <xdr:pic>
      <xdr:nvPicPr>
        <xdr:cNvPr id="37" name="Imagen 3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8020" y="955675"/>
          <a:ext cx="1101204" cy="619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111126</xdr:colOff>
      <xdr:row>3</xdr:row>
      <xdr:rowOff>127000</xdr:rowOff>
    </xdr:from>
    <xdr:to>
      <xdr:col>24</xdr:col>
      <xdr:colOff>158750</xdr:colOff>
      <xdr:row>3</xdr:row>
      <xdr:rowOff>654581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95601" y="1003300"/>
          <a:ext cx="1295399" cy="527581"/>
        </a:xfrm>
        <a:prstGeom prst="rect">
          <a:avLst/>
        </a:prstGeom>
      </xdr:spPr>
    </xdr:pic>
    <xdr:clientData/>
  </xdr:twoCellAnchor>
  <xdr:twoCellAnchor editAs="oneCell">
    <xdr:from>
      <xdr:col>26</xdr:col>
      <xdr:colOff>41274</xdr:colOff>
      <xdr:row>3</xdr:row>
      <xdr:rowOff>61317</xdr:rowOff>
    </xdr:from>
    <xdr:to>
      <xdr:col>26</xdr:col>
      <xdr:colOff>1190625</xdr:colOff>
      <xdr:row>3</xdr:row>
      <xdr:rowOff>707827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1969074" y="937617"/>
          <a:ext cx="1149351" cy="646510"/>
        </a:xfrm>
        <a:prstGeom prst="rect">
          <a:avLst/>
        </a:prstGeom>
      </xdr:spPr>
    </xdr:pic>
    <xdr:clientData/>
  </xdr:twoCellAnchor>
  <xdr:twoCellAnchor editAs="oneCell">
    <xdr:from>
      <xdr:col>3</xdr:col>
      <xdr:colOff>111125</xdr:colOff>
      <xdr:row>3</xdr:row>
      <xdr:rowOff>91823</xdr:rowOff>
    </xdr:from>
    <xdr:to>
      <xdr:col>4</xdr:col>
      <xdr:colOff>603250</xdr:colOff>
      <xdr:row>3</xdr:row>
      <xdr:rowOff>685971</xdr:rowOff>
    </xdr:to>
    <xdr:pic>
      <xdr:nvPicPr>
        <xdr:cNvPr id="22" name="Imagen 21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188" r="50000"/>
        <a:stretch/>
      </xdr:blipFill>
      <xdr:spPr>
        <a:xfrm>
          <a:off x="3340100" y="968123"/>
          <a:ext cx="1739900" cy="594148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142876</xdr:colOff>
      <xdr:row>3</xdr:row>
      <xdr:rowOff>47626</xdr:rowOff>
    </xdr:from>
    <xdr:to>
      <xdr:col>11</xdr:col>
      <xdr:colOff>809532</xdr:colOff>
      <xdr:row>3</xdr:row>
      <xdr:rowOff>730250</xdr:rowOff>
    </xdr:to>
    <xdr:pic>
      <xdr:nvPicPr>
        <xdr:cNvPr id="23" name="Imagen 2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24" r="72766" b="8132"/>
        <a:stretch/>
      </xdr:blipFill>
      <xdr:spPr>
        <a:xfrm>
          <a:off x="13354051" y="923926"/>
          <a:ext cx="666656" cy="682624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85724</xdr:colOff>
      <xdr:row>3</xdr:row>
      <xdr:rowOff>69452</xdr:rowOff>
    </xdr:from>
    <xdr:to>
      <xdr:col>14</xdr:col>
      <xdr:colOff>1152524</xdr:colOff>
      <xdr:row>3</xdr:row>
      <xdr:rowOff>730249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0224" y="945752"/>
          <a:ext cx="1066800" cy="660797"/>
        </a:xfrm>
        <a:prstGeom prst="rect">
          <a:avLst/>
        </a:prstGeom>
      </xdr:spPr>
    </xdr:pic>
    <xdr:clientData/>
  </xdr:twoCellAnchor>
  <xdr:twoCellAnchor editAs="oneCell">
    <xdr:from>
      <xdr:col>9</xdr:col>
      <xdr:colOff>1206501</xdr:colOff>
      <xdr:row>3</xdr:row>
      <xdr:rowOff>47625</xdr:rowOff>
    </xdr:from>
    <xdr:to>
      <xdr:col>10</xdr:col>
      <xdr:colOff>1153294</xdr:colOff>
      <xdr:row>3</xdr:row>
      <xdr:rowOff>723141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2126" y="923925"/>
          <a:ext cx="1194568" cy="675516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3</xdr:row>
      <xdr:rowOff>31749</xdr:rowOff>
    </xdr:from>
    <xdr:to>
      <xdr:col>7</xdr:col>
      <xdr:colOff>920750</xdr:colOff>
      <xdr:row>3</xdr:row>
      <xdr:rowOff>744742</xdr:rowOff>
    </xdr:to>
    <xdr:pic>
      <xdr:nvPicPr>
        <xdr:cNvPr id="26" name="Imagen 25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0" r="11552"/>
        <a:stretch/>
      </xdr:blipFill>
      <xdr:spPr>
        <a:xfrm>
          <a:off x="8331200" y="908049"/>
          <a:ext cx="809625" cy="712993"/>
        </a:xfrm>
        <a:prstGeom prst="rect">
          <a:avLst/>
        </a:prstGeom>
      </xdr:spPr>
    </xdr:pic>
    <xdr:clientData/>
  </xdr:twoCellAnchor>
  <xdr:twoCellAnchor editAs="oneCell">
    <xdr:from>
      <xdr:col>35</xdr:col>
      <xdr:colOff>158751</xdr:colOff>
      <xdr:row>3</xdr:row>
      <xdr:rowOff>47625</xdr:rowOff>
    </xdr:from>
    <xdr:to>
      <xdr:col>35</xdr:col>
      <xdr:colOff>1016001</xdr:colOff>
      <xdr:row>3</xdr:row>
      <xdr:rowOff>731984</xdr:rowOff>
    </xdr:to>
    <xdr:pic>
      <xdr:nvPicPr>
        <xdr:cNvPr id="27" name="Imagen 26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>
        <a:xfrm>
          <a:off x="43316526" y="923925"/>
          <a:ext cx="857250" cy="684359"/>
        </a:xfrm>
        <a:prstGeom prst="rect">
          <a:avLst/>
        </a:prstGeom>
      </xdr:spPr>
    </xdr:pic>
    <xdr:clientData/>
  </xdr:twoCellAnchor>
  <xdr:twoCellAnchor editAs="oneCell">
    <xdr:from>
      <xdr:col>37</xdr:col>
      <xdr:colOff>1237189</xdr:colOff>
      <xdr:row>3</xdr:row>
      <xdr:rowOff>63499</xdr:rowOff>
    </xdr:from>
    <xdr:to>
      <xdr:col>38</xdr:col>
      <xdr:colOff>1168400</xdr:colOff>
      <xdr:row>3</xdr:row>
      <xdr:rowOff>730250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90514" y="939799"/>
          <a:ext cx="1178986" cy="666751"/>
        </a:xfrm>
        <a:prstGeom prst="rect">
          <a:avLst/>
        </a:prstGeom>
      </xdr:spPr>
    </xdr:pic>
    <xdr:clientData/>
  </xdr:twoCellAnchor>
  <xdr:twoCellAnchor editAs="oneCell">
    <xdr:from>
      <xdr:col>33</xdr:col>
      <xdr:colOff>1230137</xdr:colOff>
      <xdr:row>3</xdr:row>
      <xdr:rowOff>59532</xdr:rowOff>
    </xdr:from>
    <xdr:to>
      <xdr:col>34</xdr:col>
      <xdr:colOff>1168399</xdr:colOff>
      <xdr:row>3</xdr:row>
      <xdr:rowOff>730250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92362" y="935832"/>
          <a:ext cx="1186037" cy="670718"/>
        </a:xfrm>
        <a:prstGeom prst="rect">
          <a:avLst/>
        </a:prstGeom>
      </xdr:spPr>
    </xdr:pic>
    <xdr:clientData/>
  </xdr:twoCellAnchor>
  <xdr:twoCellAnchor editAs="oneCell">
    <xdr:from>
      <xdr:col>31</xdr:col>
      <xdr:colOff>63500</xdr:colOff>
      <xdr:row>3</xdr:row>
      <xdr:rowOff>31751</xdr:rowOff>
    </xdr:from>
    <xdr:to>
      <xdr:col>31</xdr:col>
      <xdr:colOff>746124</xdr:colOff>
      <xdr:row>3</xdr:row>
      <xdr:rowOff>714375</xdr:rowOff>
    </xdr:to>
    <xdr:pic>
      <xdr:nvPicPr>
        <xdr:cNvPr id="30" name="Imagen 29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201"/>
        <a:stretch/>
      </xdr:blipFill>
      <xdr:spPr>
        <a:xfrm>
          <a:off x="38230175" y="908051"/>
          <a:ext cx="682624" cy="682624"/>
        </a:xfrm>
        <a:prstGeom prst="rect">
          <a:avLst/>
        </a:prstGeom>
      </xdr:spPr>
    </xdr:pic>
    <xdr:clientData/>
  </xdr:twoCellAnchor>
  <xdr:twoCellAnchor editAs="oneCell">
    <xdr:from>
      <xdr:col>5</xdr:col>
      <xdr:colOff>1239165</xdr:colOff>
      <xdr:row>3</xdr:row>
      <xdr:rowOff>47624</xdr:rowOff>
    </xdr:from>
    <xdr:to>
      <xdr:col>6</xdr:col>
      <xdr:colOff>1170375</xdr:colOff>
      <xdr:row>3</xdr:row>
      <xdr:rowOff>714375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690" y="923924"/>
          <a:ext cx="1178985" cy="666751"/>
        </a:xfrm>
        <a:prstGeom prst="rect">
          <a:avLst/>
        </a:prstGeom>
      </xdr:spPr>
    </xdr:pic>
    <xdr:clientData/>
  </xdr:twoCellAnchor>
  <xdr:twoCellAnchor editAs="oneCell">
    <xdr:from>
      <xdr:col>21</xdr:col>
      <xdr:colOff>1206500</xdr:colOff>
      <xdr:row>3</xdr:row>
      <xdr:rowOff>63499</xdr:rowOff>
    </xdr:from>
    <xdr:to>
      <xdr:col>22</xdr:col>
      <xdr:colOff>1165931</xdr:colOff>
      <xdr:row>3</xdr:row>
      <xdr:rowOff>746124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4325" y="939799"/>
          <a:ext cx="1207206" cy="682625"/>
        </a:xfrm>
        <a:prstGeom prst="rect">
          <a:avLst/>
        </a:prstGeom>
      </xdr:spPr>
    </xdr:pic>
    <xdr:clientData/>
  </xdr:twoCellAnchor>
  <xdr:twoCellAnchor editAs="oneCell">
    <xdr:from>
      <xdr:col>19</xdr:col>
      <xdr:colOff>254000</xdr:colOff>
      <xdr:row>3</xdr:row>
      <xdr:rowOff>47626</xdr:rowOff>
    </xdr:from>
    <xdr:to>
      <xdr:col>19</xdr:col>
      <xdr:colOff>816840</xdr:colOff>
      <xdr:row>3</xdr:row>
      <xdr:rowOff>746125</xdr:rowOff>
    </xdr:to>
    <xdr:pic>
      <xdr:nvPicPr>
        <xdr:cNvPr id="33" name="Imagen 32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09"/>
        <a:stretch/>
      </xdr:blipFill>
      <xdr:spPr>
        <a:xfrm>
          <a:off x="18456275" y="923926"/>
          <a:ext cx="562840" cy="698499"/>
        </a:xfrm>
        <a:prstGeom prst="rect">
          <a:avLst/>
        </a:prstGeom>
      </xdr:spPr>
    </xdr:pic>
    <xdr:clientData/>
  </xdr:twoCellAnchor>
  <xdr:twoCellAnchor editAs="oneCell">
    <xdr:from>
      <xdr:col>29</xdr:col>
      <xdr:colOff>1206500</xdr:colOff>
      <xdr:row>3</xdr:row>
      <xdr:rowOff>47625</xdr:rowOff>
    </xdr:from>
    <xdr:to>
      <xdr:col>30</xdr:col>
      <xdr:colOff>1158875</xdr:colOff>
      <xdr:row>3</xdr:row>
      <xdr:rowOff>732234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77625" y="923925"/>
          <a:ext cx="1200150" cy="684609"/>
        </a:xfrm>
        <a:prstGeom prst="rect">
          <a:avLst/>
        </a:prstGeom>
      </xdr:spPr>
    </xdr:pic>
    <xdr:clientData/>
  </xdr:twoCellAnchor>
  <xdr:twoCellAnchor editAs="oneCell">
    <xdr:from>
      <xdr:col>27</xdr:col>
      <xdr:colOff>95250</xdr:colOff>
      <xdr:row>3</xdr:row>
      <xdr:rowOff>79376</xdr:rowOff>
    </xdr:from>
    <xdr:to>
      <xdr:col>28</xdr:col>
      <xdr:colOff>426808</xdr:colOff>
      <xdr:row>3</xdr:row>
      <xdr:rowOff>682625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0825" y="955676"/>
          <a:ext cx="1579333" cy="603249"/>
        </a:xfrm>
        <a:prstGeom prst="rect">
          <a:avLst/>
        </a:prstGeom>
      </xdr:spPr>
    </xdr:pic>
    <xdr:clientData/>
  </xdr:twoCellAnchor>
  <xdr:twoCellAnchor editAs="oneCell">
    <xdr:from>
      <xdr:col>15</xdr:col>
      <xdr:colOff>174626</xdr:colOff>
      <xdr:row>3</xdr:row>
      <xdr:rowOff>63500</xdr:rowOff>
    </xdr:from>
    <xdr:to>
      <xdr:col>15</xdr:col>
      <xdr:colOff>987410</xdr:colOff>
      <xdr:row>3</xdr:row>
      <xdr:rowOff>714375</xdr:rowOff>
    </xdr:to>
    <xdr:pic>
      <xdr:nvPicPr>
        <xdr:cNvPr id="36" name="Imagen 3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8001" y="939800"/>
          <a:ext cx="812784" cy="650875"/>
        </a:xfrm>
        <a:prstGeom prst="rect">
          <a:avLst/>
        </a:prstGeom>
      </xdr:spPr>
    </xdr:pic>
    <xdr:clientData/>
  </xdr:twoCellAnchor>
  <xdr:twoCellAnchor editAs="oneCell">
    <xdr:from>
      <xdr:col>18</xdr:col>
      <xdr:colOff>51320</xdr:colOff>
      <xdr:row>3</xdr:row>
      <xdr:rowOff>79375</xdr:rowOff>
    </xdr:from>
    <xdr:to>
      <xdr:col>18</xdr:col>
      <xdr:colOff>1152524</xdr:colOff>
      <xdr:row>3</xdr:row>
      <xdr:rowOff>698500</xdr:rowOff>
    </xdr:to>
    <xdr:pic>
      <xdr:nvPicPr>
        <xdr:cNvPr id="37" name="Imagen 3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8020" y="955675"/>
          <a:ext cx="1101204" cy="619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111126</xdr:colOff>
      <xdr:row>3</xdr:row>
      <xdr:rowOff>127000</xdr:rowOff>
    </xdr:from>
    <xdr:to>
      <xdr:col>24</xdr:col>
      <xdr:colOff>158750</xdr:colOff>
      <xdr:row>3</xdr:row>
      <xdr:rowOff>654581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95601" y="1003300"/>
          <a:ext cx="1295399" cy="527581"/>
        </a:xfrm>
        <a:prstGeom prst="rect">
          <a:avLst/>
        </a:prstGeom>
      </xdr:spPr>
    </xdr:pic>
    <xdr:clientData/>
  </xdr:twoCellAnchor>
  <xdr:twoCellAnchor editAs="oneCell">
    <xdr:from>
      <xdr:col>26</xdr:col>
      <xdr:colOff>41274</xdr:colOff>
      <xdr:row>3</xdr:row>
      <xdr:rowOff>61317</xdr:rowOff>
    </xdr:from>
    <xdr:to>
      <xdr:col>26</xdr:col>
      <xdr:colOff>1190625</xdr:colOff>
      <xdr:row>3</xdr:row>
      <xdr:rowOff>707827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1969074" y="937617"/>
          <a:ext cx="1149351" cy="646510"/>
        </a:xfrm>
        <a:prstGeom prst="rect">
          <a:avLst/>
        </a:prstGeom>
      </xdr:spPr>
    </xdr:pic>
    <xdr:clientData/>
  </xdr:twoCellAnchor>
  <xdr:twoCellAnchor editAs="oneCell">
    <xdr:from>
      <xdr:col>3</xdr:col>
      <xdr:colOff>111125</xdr:colOff>
      <xdr:row>3</xdr:row>
      <xdr:rowOff>91823</xdr:rowOff>
    </xdr:from>
    <xdr:to>
      <xdr:col>4</xdr:col>
      <xdr:colOff>603250</xdr:colOff>
      <xdr:row>3</xdr:row>
      <xdr:rowOff>685971</xdr:rowOff>
    </xdr:to>
    <xdr:pic>
      <xdr:nvPicPr>
        <xdr:cNvPr id="22" name="Imagen 21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188" r="50000"/>
        <a:stretch/>
      </xdr:blipFill>
      <xdr:spPr>
        <a:xfrm>
          <a:off x="3340100" y="968123"/>
          <a:ext cx="1739900" cy="594148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142876</xdr:colOff>
      <xdr:row>3</xdr:row>
      <xdr:rowOff>47626</xdr:rowOff>
    </xdr:from>
    <xdr:to>
      <xdr:col>11</xdr:col>
      <xdr:colOff>809532</xdr:colOff>
      <xdr:row>3</xdr:row>
      <xdr:rowOff>730250</xdr:rowOff>
    </xdr:to>
    <xdr:pic>
      <xdr:nvPicPr>
        <xdr:cNvPr id="23" name="Imagen 2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24" r="72766" b="8132"/>
        <a:stretch/>
      </xdr:blipFill>
      <xdr:spPr>
        <a:xfrm>
          <a:off x="13354051" y="923926"/>
          <a:ext cx="666656" cy="682624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85724</xdr:colOff>
      <xdr:row>3</xdr:row>
      <xdr:rowOff>69452</xdr:rowOff>
    </xdr:from>
    <xdr:to>
      <xdr:col>14</xdr:col>
      <xdr:colOff>1152524</xdr:colOff>
      <xdr:row>3</xdr:row>
      <xdr:rowOff>730249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0224" y="945752"/>
          <a:ext cx="1066800" cy="660797"/>
        </a:xfrm>
        <a:prstGeom prst="rect">
          <a:avLst/>
        </a:prstGeom>
      </xdr:spPr>
    </xdr:pic>
    <xdr:clientData/>
  </xdr:twoCellAnchor>
  <xdr:twoCellAnchor editAs="oneCell">
    <xdr:from>
      <xdr:col>9</xdr:col>
      <xdr:colOff>1206501</xdr:colOff>
      <xdr:row>3</xdr:row>
      <xdr:rowOff>47625</xdr:rowOff>
    </xdr:from>
    <xdr:to>
      <xdr:col>10</xdr:col>
      <xdr:colOff>1153294</xdr:colOff>
      <xdr:row>3</xdr:row>
      <xdr:rowOff>723141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2126" y="923925"/>
          <a:ext cx="1194568" cy="675516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3</xdr:row>
      <xdr:rowOff>31749</xdr:rowOff>
    </xdr:from>
    <xdr:to>
      <xdr:col>7</xdr:col>
      <xdr:colOff>920750</xdr:colOff>
      <xdr:row>3</xdr:row>
      <xdr:rowOff>744742</xdr:rowOff>
    </xdr:to>
    <xdr:pic>
      <xdr:nvPicPr>
        <xdr:cNvPr id="26" name="Imagen 25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0" r="11552"/>
        <a:stretch/>
      </xdr:blipFill>
      <xdr:spPr>
        <a:xfrm>
          <a:off x="8331200" y="908049"/>
          <a:ext cx="809625" cy="712993"/>
        </a:xfrm>
        <a:prstGeom prst="rect">
          <a:avLst/>
        </a:prstGeom>
      </xdr:spPr>
    </xdr:pic>
    <xdr:clientData/>
  </xdr:twoCellAnchor>
  <xdr:twoCellAnchor editAs="oneCell">
    <xdr:from>
      <xdr:col>35</xdr:col>
      <xdr:colOff>158751</xdr:colOff>
      <xdr:row>3</xdr:row>
      <xdr:rowOff>47625</xdr:rowOff>
    </xdr:from>
    <xdr:to>
      <xdr:col>35</xdr:col>
      <xdr:colOff>1016001</xdr:colOff>
      <xdr:row>3</xdr:row>
      <xdr:rowOff>731984</xdr:rowOff>
    </xdr:to>
    <xdr:pic>
      <xdr:nvPicPr>
        <xdr:cNvPr id="27" name="Imagen 26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>
        <a:xfrm>
          <a:off x="43316526" y="923925"/>
          <a:ext cx="857250" cy="684359"/>
        </a:xfrm>
        <a:prstGeom prst="rect">
          <a:avLst/>
        </a:prstGeom>
      </xdr:spPr>
    </xdr:pic>
    <xdr:clientData/>
  </xdr:twoCellAnchor>
  <xdr:twoCellAnchor editAs="oneCell">
    <xdr:from>
      <xdr:col>37</xdr:col>
      <xdr:colOff>1237189</xdr:colOff>
      <xdr:row>3</xdr:row>
      <xdr:rowOff>63499</xdr:rowOff>
    </xdr:from>
    <xdr:to>
      <xdr:col>38</xdr:col>
      <xdr:colOff>1168400</xdr:colOff>
      <xdr:row>3</xdr:row>
      <xdr:rowOff>730250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90514" y="939799"/>
          <a:ext cx="1178986" cy="666751"/>
        </a:xfrm>
        <a:prstGeom prst="rect">
          <a:avLst/>
        </a:prstGeom>
      </xdr:spPr>
    </xdr:pic>
    <xdr:clientData/>
  </xdr:twoCellAnchor>
  <xdr:twoCellAnchor editAs="oneCell">
    <xdr:from>
      <xdr:col>33</xdr:col>
      <xdr:colOff>1230137</xdr:colOff>
      <xdr:row>3</xdr:row>
      <xdr:rowOff>59532</xdr:rowOff>
    </xdr:from>
    <xdr:to>
      <xdr:col>34</xdr:col>
      <xdr:colOff>1168399</xdr:colOff>
      <xdr:row>3</xdr:row>
      <xdr:rowOff>730250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92362" y="935832"/>
          <a:ext cx="1186037" cy="670718"/>
        </a:xfrm>
        <a:prstGeom prst="rect">
          <a:avLst/>
        </a:prstGeom>
      </xdr:spPr>
    </xdr:pic>
    <xdr:clientData/>
  </xdr:twoCellAnchor>
  <xdr:twoCellAnchor editAs="oneCell">
    <xdr:from>
      <xdr:col>31</xdr:col>
      <xdr:colOff>63500</xdr:colOff>
      <xdr:row>3</xdr:row>
      <xdr:rowOff>31751</xdr:rowOff>
    </xdr:from>
    <xdr:to>
      <xdr:col>31</xdr:col>
      <xdr:colOff>746124</xdr:colOff>
      <xdr:row>3</xdr:row>
      <xdr:rowOff>714375</xdr:rowOff>
    </xdr:to>
    <xdr:pic>
      <xdr:nvPicPr>
        <xdr:cNvPr id="30" name="Imagen 29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201"/>
        <a:stretch/>
      </xdr:blipFill>
      <xdr:spPr>
        <a:xfrm>
          <a:off x="38230175" y="908051"/>
          <a:ext cx="682624" cy="682624"/>
        </a:xfrm>
        <a:prstGeom prst="rect">
          <a:avLst/>
        </a:prstGeom>
      </xdr:spPr>
    </xdr:pic>
    <xdr:clientData/>
  </xdr:twoCellAnchor>
  <xdr:twoCellAnchor editAs="oneCell">
    <xdr:from>
      <xdr:col>5</xdr:col>
      <xdr:colOff>1239165</xdr:colOff>
      <xdr:row>3</xdr:row>
      <xdr:rowOff>47624</xdr:rowOff>
    </xdr:from>
    <xdr:to>
      <xdr:col>6</xdr:col>
      <xdr:colOff>1170375</xdr:colOff>
      <xdr:row>3</xdr:row>
      <xdr:rowOff>714375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690" y="923924"/>
          <a:ext cx="1178985" cy="666751"/>
        </a:xfrm>
        <a:prstGeom prst="rect">
          <a:avLst/>
        </a:prstGeom>
      </xdr:spPr>
    </xdr:pic>
    <xdr:clientData/>
  </xdr:twoCellAnchor>
  <xdr:twoCellAnchor editAs="oneCell">
    <xdr:from>
      <xdr:col>21</xdr:col>
      <xdr:colOff>1206500</xdr:colOff>
      <xdr:row>3</xdr:row>
      <xdr:rowOff>63499</xdr:rowOff>
    </xdr:from>
    <xdr:to>
      <xdr:col>22</xdr:col>
      <xdr:colOff>1165931</xdr:colOff>
      <xdr:row>3</xdr:row>
      <xdr:rowOff>746124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4325" y="939799"/>
          <a:ext cx="1207206" cy="682625"/>
        </a:xfrm>
        <a:prstGeom prst="rect">
          <a:avLst/>
        </a:prstGeom>
      </xdr:spPr>
    </xdr:pic>
    <xdr:clientData/>
  </xdr:twoCellAnchor>
  <xdr:twoCellAnchor editAs="oneCell">
    <xdr:from>
      <xdr:col>19</xdr:col>
      <xdr:colOff>254000</xdr:colOff>
      <xdr:row>3</xdr:row>
      <xdr:rowOff>47626</xdr:rowOff>
    </xdr:from>
    <xdr:to>
      <xdr:col>19</xdr:col>
      <xdr:colOff>816840</xdr:colOff>
      <xdr:row>3</xdr:row>
      <xdr:rowOff>746125</xdr:rowOff>
    </xdr:to>
    <xdr:pic>
      <xdr:nvPicPr>
        <xdr:cNvPr id="33" name="Imagen 32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09"/>
        <a:stretch/>
      </xdr:blipFill>
      <xdr:spPr>
        <a:xfrm>
          <a:off x="18456275" y="923926"/>
          <a:ext cx="562840" cy="698499"/>
        </a:xfrm>
        <a:prstGeom prst="rect">
          <a:avLst/>
        </a:prstGeom>
      </xdr:spPr>
    </xdr:pic>
    <xdr:clientData/>
  </xdr:twoCellAnchor>
  <xdr:twoCellAnchor editAs="oneCell">
    <xdr:from>
      <xdr:col>29</xdr:col>
      <xdr:colOff>1206500</xdr:colOff>
      <xdr:row>3</xdr:row>
      <xdr:rowOff>47625</xdr:rowOff>
    </xdr:from>
    <xdr:to>
      <xdr:col>30</xdr:col>
      <xdr:colOff>1158875</xdr:colOff>
      <xdr:row>3</xdr:row>
      <xdr:rowOff>732234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77625" y="923925"/>
          <a:ext cx="1200150" cy="684609"/>
        </a:xfrm>
        <a:prstGeom prst="rect">
          <a:avLst/>
        </a:prstGeom>
      </xdr:spPr>
    </xdr:pic>
    <xdr:clientData/>
  </xdr:twoCellAnchor>
  <xdr:twoCellAnchor editAs="oneCell">
    <xdr:from>
      <xdr:col>27</xdr:col>
      <xdr:colOff>95250</xdr:colOff>
      <xdr:row>3</xdr:row>
      <xdr:rowOff>79376</xdr:rowOff>
    </xdr:from>
    <xdr:to>
      <xdr:col>28</xdr:col>
      <xdr:colOff>426808</xdr:colOff>
      <xdr:row>3</xdr:row>
      <xdr:rowOff>682625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0825" y="955676"/>
          <a:ext cx="1579333" cy="603249"/>
        </a:xfrm>
        <a:prstGeom prst="rect">
          <a:avLst/>
        </a:prstGeom>
      </xdr:spPr>
    </xdr:pic>
    <xdr:clientData/>
  </xdr:twoCellAnchor>
  <xdr:twoCellAnchor editAs="oneCell">
    <xdr:from>
      <xdr:col>15</xdr:col>
      <xdr:colOff>174626</xdr:colOff>
      <xdr:row>3</xdr:row>
      <xdr:rowOff>63500</xdr:rowOff>
    </xdr:from>
    <xdr:to>
      <xdr:col>15</xdr:col>
      <xdr:colOff>987410</xdr:colOff>
      <xdr:row>3</xdr:row>
      <xdr:rowOff>714375</xdr:rowOff>
    </xdr:to>
    <xdr:pic>
      <xdr:nvPicPr>
        <xdr:cNvPr id="36" name="Imagen 3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8001" y="939800"/>
          <a:ext cx="812784" cy="650875"/>
        </a:xfrm>
        <a:prstGeom prst="rect">
          <a:avLst/>
        </a:prstGeom>
      </xdr:spPr>
    </xdr:pic>
    <xdr:clientData/>
  </xdr:twoCellAnchor>
  <xdr:twoCellAnchor editAs="oneCell">
    <xdr:from>
      <xdr:col>18</xdr:col>
      <xdr:colOff>51320</xdr:colOff>
      <xdr:row>3</xdr:row>
      <xdr:rowOff>79375</xdr:rowOff>
    </xdr:from>
    <xdr:to>
      <xdr:col>18</xdr:col>
      <xdr:colOff>1152524</xdr:colOff>
      <xdr:row>3</xdr:row>
      <xdr:rowOff>698500</xdr:rowOff>
    </xdr:to>
    <xdr:pic>
      <xdr:nvPicPr>
        <xdr:cNvPr id="37" name="Imagen 3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8020" y="955675"/>
          <a:ext cx="1101204" cy="619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111126</xdr:colOff>
      <xdr:row>3</xdr:row>
      <xdr:rowOff>127000</xdr:rowOff>
    </xdr:from>
    <xdr:to>
      <xdr:col>24</xdr:col>
      <xdr:colOff>158750</xdr:colOff>
      <xdr:row>3</xdr:row>
      <xdr:rowOff>654581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95601" y="1003300"/>
          <a:ext cx="1295399" cy="527581"/>
        </a:xfrm>
        <a:prstGeom prst="rect">
          <a:avLst/>
        </a:prstGeom>
      </xdr:spPr>
    </xdr:pic>
    <xdr:clientData/>
  </xdr:twoCellAnchor>
  <xdr:twoCellAnchor editAs="oneCell">
    <xdr:from>
      <xdr:col>26</xdr:col>
      <xdr:colOff>41274</xdr:colOff>
      <xdr:row>3</xdr:row>
      <xdr:rowOff>61317</xdr:rowOff>
    </xdr:from>
    <xdr:to>
      <xdr:col>26</xdr:col>
      <xdr:colOff>1190625</xdr:colOff>
      <xdr:row>3</xdr:row>
      <xdr:rowOff>707827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31969074" y="937617"/>
          <a:ext cx="1149351" cy="646510"/>
        </a:xfrm>
        <a:prstGeom prst="rect">
          <a:avLst/>
        </a:prstGeom>
      </xdr:spPr>
    </xdr:pic>
    <xdr:clientData/>
  </xdr:twoCellAnchor>
  <xdr:twoCellAnchor editAs="oneCell">
    <xdr:from>
      <xdr:col>3</xdr:col>
      <xdr:colOff>111125</xdr:colOff>
      <xdr:row>3</xdr:row>
      <xdr:rowOff>91823</xdr:rowOff>
    </xdr:from>
    <xdr:to>
      <xdr:col>4</xdr:col>
      <xdr:colOff>603250</xdr:colOff>
      <xdr:row>3</xdr:row>
      <xdr:rowOff>685971</xdr:rowOff>
    </xdr:to>
    <xdr:pic>
      <xdr:nvPicPr>
        <xdr:cNvPr id="22" name="Imagen 21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0188" r="50000"/>
        <a:stretch/>
      </xdr:blipFill>
      <xdr:spPr>
        <a:xfrm>
          <a:off x="3340100" y="968123"/>
          <a:ext cx="1739900" cy="594148"/>
        </a:xfrm>
        <a:prstGeom prst="rect">
          <a:avLst/>
        </a:prstGeom>
      </xdr:spPr>
    </xdr:pic>
    <xdr:clientData/>
  </xdr:twoCellAnchor>
  <xdr:twoCellAnchor editAs="oneCell">
    <xdr:from>
      <xdr:col>11</xdr:col>
      <xdr:colOff>142876</xdr:colOff>
      <xdr:row>3</xdr:row>
      <xdr:rowOff>47626</xdr:rowOff>
    </xdr:from>
    <xdr:to>
      <xdr:col>11</xdr:col>
      <xdr:colOff>809532</xdr:colOff>
      <xdr:row>3</xdr:row>
      <xdr:rowOff>730250</xdr:rowOff>
    </xdr:to>
    <xdr:pic>
      <xdr:nvPicPr>
        <xdr:cNvPr id="23" name="Imagen 22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24" r="72766" b="8132"/>
        <a:stretch/>
      </xdr:blipFill>
      <xdr:spPr>
        <a:xfrm>
          <a:off x="13354051" y="923926"/>
          <a:ext cx="666656" cy="682624"/>
        </a:xfrm>
        <a:prstGeom prst="rect">
          <a:avLst/>
        </a:prstGeom>
      </xdr:spPr>
    </xdr:pic>
    <xdr:clientData/>
  </xdr:twoCellAnchor>
  <xdr:twoCellAnchor editAs="oneCell">
    <xdr:from>
      <xdr:col>14</xdr:col>
      <xdr:colOff>85724</xdr:colOff>
      <xdr:row>3</xdr:row>
      <xdr:rowOff>69452</xdr:rowOff>
    </xdr:from>
    <xdr:to>
      <xdr:col>14</xdr:col>
      <xdr:colOff>1152524</xdr:colOff>
      <xdr:row>3</xdr:row>
      <xdr:rowOff>730249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40224" y="945752"/>
          <a:ext cx="1066800" cy="660797"/>
        </a:xfrm>
        <a:prstGeom prst="rect">
          <a:avLst/>
        </a:prstGeom>
      </xdr:spPr>
    </xdr:pic>
    <xdr:clientData/>
  </xdr:twoCellAnchor>
  <xdr:twoCellAnchor editAs="oneCell">
    <xdr:from>
      <xdr:col>9</xdr:col>
      <xdr:colOff>1206501</xdr:colOff>
      <xdr:row>3</xdr:row>
      <xdr:rowOff>47625</xdr:rowOff>
    </xdr:from>
    <xdr:to>
      <xdr:col>10</xdr:col>
      <xdr:colOff>1153294</xdr:colOff>
      <xdr:row>3</xdr:row>
      <xdr:rowOff>723141</xdr:rowOff>
    </xdr:to>
    <xdr:pic>
      <xdr:nvPicPr>
        <xdr:cNvPr id="25" name="Imagen 2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2126" y="923925"/>
          <a:ext cx="1194568" cy="675516"/>
        </a:xfrm>
        <a:prstGeom prst="rect">
          <a:avLst/>
        </a:prstGeom>
      </xdr:spPr>
    </xdr:pic>
    <xdr:clientData/>
  </xdr:twoCellAnchor>
  <xdr:twoCellAnchor editAs="oneCell">
    <xdr:from>
      <xdr:col>7</xdr:col>
      <xdr:colOff>111125</xdr:colOff>
      <xdr:row>3</xdr:row>
      <xdr:rowOff>31749</xdr:rowOff>
    </xdr:from>
    <xdr:to>
      <xdr:col>7</xdr:col>
      <xdr:colOff>920750</xdr:colOff>
      <xdr:row>3</xdr:row>
      <xdr:rowOff>744742</xdr:rowOff>
    </xdr:to>
    <xdr:pic>
      <xdr:nvPicPr>
        <xdr:cNvPr id="26" name="Imagen 25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40" r="11552"/>
        <a:stretch/>
      </xdr:blipFill>
      <xdr:spPr>
        <a:xfrm>
          <a:off x="8331200" y="908049"/>
          <a:ext cx="809625" cy="712993"/>
        </a:xfrm>
        <a:prstGeom prst="rect">
          <a:avLst/>
        </a:prstGeom>
      </xdr:spPr>
    </xdr:pic>
    <xdr:clientData/>
  </xdr:twoCellAnchor>
  <xdr:twoCellAnchor editAs="oneCell">
    <xdr:from>
      <xdr:col>35</xdr:col>
      <xdr:colOff>158751</xdr:colOff>
      <xdr:row>3</xdr:row>
      <xdr:rowOff>47625</xdr:rowOff>
    </xdr:from>
    <xdr:to>
      <xdr:col>35</xdr:col>
      <xdr:colOff>1016001</xdr:colOff>
      <xdr:row>3</xdr:row>
      <xdr:rowOff>731984</xdr:rowOff>
    </xdr:to>
    <xdr:pic>
      <xdr:nvPicPr>
        <xdr:cNvPr id="27" name="Imagen 26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667"/>
        <a:stretch/>
      </xdr:blipFill>
      <xdr:spPr>
        <a:xfrm>
          <a:off x="43316526" y="923925"/>
          <a:ext cx="857250" cy="684359"/>
        </a:xfrm>
        <a:prstGeom prst="rect">
          <a:avLst/>
        </a:prstGeom>
      </xdr:spPr>
    </xdr:pic>
    <xdr:clientData/>
  </xdr:twoCellAnchor>
  <xdr:twoCellAnchor editAs="oneCell">
    <xdr:from>
      <xdr:col>37</xdr:col>
      <xdr:colOff>1237189</xdr:colOff>
      <xdr:row>3</xdr:row>
      <xdr:rowOff>63499</xdr:rowOff>
    </xdr:from>
    <xdr:to>
      <xdr:col>38</xdr:col>
      <xdr:colOff>1168400</xdr:colOff>
      <xdr:row>3</xdr:row>
      <xdr:rowOff>730250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890514" y="939799"/>
          <a:ext cx="1178986" cy="666751"/>
        </a:xfrm>
        <a:prstGeom prst="rect">
          <a:avLst/>
        </a:prstGeom>
      </xdr:spPr>
    </xdr:pic>
    <xdr:clientData/>
  </xdr:twoCellAnchor>
  <xdr:twoCellAnchor editAs="oneCell">
    <xdr:from>
      <xdr:col>33</xdr:col>
      <xdr:colOff>1230137</xdr:colOff>
      <xdr:row>3</xdr:row>
      <xdr:rowOff>59532</xdr:rowOff>
    </xdr:from>
    <xdr:to>
      <xdr:col>34</xdr:col>
      <xdr:colOff>1168399</xdr:colOff>
      <xdr:row>3</xdr:row>
      <xdr:rowOff>730250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92362" y="935832"/>
          <a:ext cx="1186037" cy="670718"/>
        </a:xfrm>
        <a:prstGeom prst="rect">
          <a:avLst/>
        </a:prstGeom>
      </xdr:spPr>
    </xdr:pic>
    <xdr:clientData/>
  </xdr:twoCellAnchor>
  <xdr:twoCellAnchor editAs="oneCell">
    <xdr:from>
      <xdr:col>31</xdr:col>
      <xdr:colOff>63500</xdr:colOff>
      <xdr:row>3</xdr:row>
      <xdr:rowOff>31751</xdr:rowOff>
    </xdr:from>
    <xdr:to>
      <xdr:col>31</xdr:col>
      <xdr:colOff>746124</xdr:colOff>
      <xdr:row>3</xdr:row>
      <xdr:rowOff>714375</xdr:rowOff>
    </xdr:to>
    <xdr:pic>
      <xdr:nvPicPr>
        <xdr:cNvPr id="30" name="Imagen 29"/>
        <xdr:cNvPicPr>
          <a:picLocks noChangeAspect="1"/>
        </xdr:cNvPicPr>
      </xdr:nvPicPr>
      <xdr:blipFill rotWithShape="1"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201"/>
        <a:stretch/>
      </xdr:blipFill>
      <xdr:spPr>
        <a:xfrm>
          <a:off x="38230175" y="908051"/>
          <a:ext cx="682624" cy="682624"/>
        </a:xfrm>
        <a:prstGeom prst="rect">
          <a:avLst/>
        </a:prstGeom>
      </xdr:spPr>
    </xdr:pic>
    <xdr:clientData/>
  </xdr:twoCellAnchor>
  <xdr:twoCellAnchor editAs="oneCell">
    <xdr:from>
      <xdr:col>5</xdr:col>
      <xdr:colOff>1239165</xdr:colOff>
      <xdr:row>3</xdr:row>
      <xdr:rowOff>47624</xdr:rowOff>
    </xdr:from>
    <xdr:to>
      <xdr:col>6</xdr:col>
      <xdr:colOff>1170375</xdr:colOff>
      <xdr:row>3</xdr:row>
      <xdr:rowOff>714375</xdr:rowOff>
    </xdr:to>
    <xdr:pic>
      <xdr:nvPicPr>
        <xdr:cNvPr id="31" name="Imagen 3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690" y="923924"/>
          <a:ext cx="1178985" cy="666751"/>
        </a:xfrm>
        <a:prstGeom prst="rect">
          <a:avLst/>
        </a:prstGeom>
      </xdr:spPr>
    </xdr:pic>
    <xdr:clientData/>
  </xdr:twoCellAnchor>
  <xdr:twoCellAnchor editAs="oneCell">
    <xdr:from>
      <xdr:col>21</xdr:col>
      <xdr:colOff>1206500</xdr:colOff>
      <xdr:row>3</xdr:row>
      <xdr:rowOff>63499</xdr:rowOff>
    </xdr:from>
    <xdr:to>
      <xdr:col>22</xdr:col>
      <xdr:colOff>1165931</xdr:colOff>
      <xdr:row>3</xdr:row>
      <xdr:rowOff>746124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4325" y="939799"/>
          <a:ext cx="1207206" cy="682625"/>
        </a:xfrm>
        <a:prstGeom prst="rect">
          <a:avLst/>
        </a:prstGeom>
      </xdr:spPr>
    </xdr:pic>
    <xdr:clientData/>
  </xdr:twoCellAnchor>
  <xdr:twoCellAnchor editAs="oneCell">
    <xdr:from>
      <xdr:col>19</xdr:col>
      <xdr:colOff>254000</xdr:colOff>
      <xdr:row>3</xdr:row>
      <xdr:rowOff>47626</xdr:rowOff>
    </xdr:from>
    <xdr:to>
      <xdr:col>19</xdr:col>
      <xdr:colOff>816840</xdr:colOff>
      <xdr:row>3</xdr:row>
      <xdr:rowOff>746125</xdr:rowOff>
    </xdr:to>
    <xdr:pic>
      <xdr:nvPicPr>
        <xdr:cNvPr id="33" name="Imagen 32"/>
        <xdr:cNvPicPr>
          <a:picLocks noChangeAspect="1"/>
        </xdr:cNvPicPr>
      </xdr:nvPicPr>
      <xdr:blipFill rotWithShape="1"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09"/>
        <a:stretch/>
      </xdr:blipFill>
      <xdr:spPr>
        <a:xfrm>
          <a:off x="18456275" y="923926"/>
          <a:ext cx="562840" cy="698499"/>
        </a:xfrm>
        <a:prstGeom prst="rect">
          <a:avLst/>
        </a:prstGeom>
      </xdr:spPr>
    </xdr:pic>
    <xdr:clientData/>
  </xdr:twoCellAnchor>
  <xdr:twoCellAnchor editAs="oneCell">
    <xdr:from>
      <xdr:col>29</xdr:col>
      <xdr:colOff>1206500</xdr:colOff>
      <xdr:row>3</xdr:row>
      <xdr:rowOff>47625</xdr:rowOff>
    </xdr:from>
    <xdr:to>
      <xdr:col>30</xdr:col>
      <xdr:colOff>1158875</xdr:colOff>
      <xdr:row>3</xdr:row>
      <xdr:rowOff>732234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77625" y="923925"/>
          <a:ext cx="1200150" cy="684609"/>
        </a:xfrm>
        <a:prstGeom prst="rect">
          <a:avLst/>
        </a:prstGeom>
      </xdr:spPr>
    </xdr:pic>
    <xdr:clientData/>
  </xdr:twoCellAnchor>
  <xdr:twoCellAnchor editAs="oneCell">
    <xdr:from>
      <xdr:col>27</xdr:col>
      <xdr:colOff>95250</xdr:colOff>
      <xdr:row>3</xdr:row>
      <xdr:rowOff>79376</xdr:rowOff>
    </xdr:from>
    <xdr:to>
      <xdr:col>28</xdr:col>
      <xdr:colOff>426808</xdr:colOff>
      <xdr:row>3</xdr:row>
      <xdr:rowOff>682625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70825" y="955676"/>
          <a:ext cx="1579333" cy="603249"/>
        </a:xfrm>
        <a:prstGeom prst="rect">
          <a:avLst/>
        </a:prstGeom>
      </xdr:spPr>
    </xdr:pic>
    <xdr:clientData/>
  </xdr:twoCellAnchor>
  <xdr:twoCellAnchor editAs="oneCell">
    <xdr:from>
      <xdr:col>15</xdr:col>
      <xdr:colOff>174626</xdr:colOff>
      <xdr:row>3</xdr:row>
      <xdr:rowOff>63500</xdr:rowOff>
    </xdr:from>
    <xdr:to>
      <xdr:col>15</xdr:col>
      <xdr:colOff>987410</xdr:colOff>
      <xdr:row>3</xdr:row>
      <xdr:rowOff>714375</xdr:rowOff>
    </xdr:to>
    <xdr:pic>
      <xdr:nvPicPr>
        <xdr:cNvPr id="36" name="Imagen 35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68001" y="939800"/>
          <a:ext cx="812784" cy="650875"/>
        </a:xfrm>
        <a:prstGeom prst="rect">
          <a:avLst/>
        </a:prstGeom>
      </xdr:spPr>
    </xdr:pic>
    <xdr:clientData/>
  </xdr:twoCellAnchor>
  <xdr:twoCellAnchor editAs="oneCell">
    <xdr:from>
      <xdr:col>18</xdr:col>
      <xdr:colOff>51320</xdr:colOff>
      <xdr:row>3</xdr:row>
      <xdr:rowOff>79375</xdr:rowOff>
    </xdr:from>
    <xdr:to>
      <xdr:col>18</xdr:col>
      <xdr:colOff>1152524</xdr:colOff>
      <xdr:row>3</xdr:row>
      <xdr:rowOff>698500</xdr:rowOff>
    </xdr:to>
    <xdr:pic>
      <xdr:nvPicPr>
        <xdr:cNvPr id="37" name="Imagen 36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8020" y="955675"/>
          <a:ext cx="1101204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tabSelected="1" zoomScale="80" zoomScaleNormal="80" workbookViewId="0">
      <selection activeCell="B3" sqref="B3:L3"/>
    </sheetView>
  </sheetViews>
  <sheetFormatPr baseColWidth="10" defaultColWidth="11.42578125" defaultRowHeight="0" customHeight="1" zeroHeight="1"/>
  <cols>
    <col min="1" max="1" width="1.28515625" style="66" customWidth="1"/>
    <col min="2" max="2" width="13.7109375" style="66" customWidth="1"/>
    <col min="3" max="4" width="6.7109375" style="66" customWidth="1"/>
    <col min="5" max="6" width="7.7109375" style="66" customWidth="1"/>
    <col min="7" max="7" width="9.28515625" style="66" customWidth="1"/>
    <col min="8" max="10" width="7.7109375" style="66" customWidth="1"/>
    <col min="11" max="11" width="7.42578125" style="66" customWidth="1"/>
    <col min="12" max="12" width="14" style="66" customWidth="1"/>
    <col min="13" max="13" width="1" style="66" customWidth="1"/>
    <col min="14" max="16381" width="11.42578125" style="66"/>
    <col min="16382" max="16382" width="5.5703125" style="66" customWidth="1"/>
    <col min="16383" max="16384" width="9.42578125" style="66" customWidth="1"/>
  </cols>
  <sheetData>
    <row r="1" spans="1:17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78" customHeight="1">
      <c r="A2" s="1"/>
      <c r="B2" s="99"/>
      <c r="C2" s="100"/>
      <c r="D2" s="100"/>
      <c r="E2" s="100"/>
      <c r="F2" s="100"/>
      <c r="G2" s="100"/>
      <c r="H2" s="100"/>
      <c r="I2" s="100"/>
      <c r="J2" s="100"/>
      <c r="K2" s="100"/>
      <c r="L2" s="101"/>
    </row>
    <row r="3" spans="1:17" ht="48.75" customHeight="1">
      <c r="B3" s="114" t="s">
        <v>14</v>
      </c>
      <c r="C3" s="115"/>
      <c r="D3" s="115"/>
      <c r="E3" s="115"/>
      <c r="F3" s="115"/>
      <c r="G3" s="115"/>
      <c r="H3" s="115"/>
      <c r="I3" s="115"/>
      <c r="J3" s="115"/>
      <c r="K3" s="115"/>
      <c r="L3" s="116"/>
    </row>
    <row r="4" spans="1:17" ht="50.1" customHeight="1">
      <c r="B4" s="117" t="s">
        <v>113</v>
      </c>
      <c r="C4" s="118"/>
      <c r="D4" s="118"/>
      <c r="E4" s="118"/>
      <c r="F4" s="118"/>
      <c r="G4" s="118"/>
      <c r="H4" s="118"/>
      <c r="I4" s="118"/>
      <c r="J4" s="118"/>
      <c r="K4" s="118"/>
      <c r="L4" s="119"/>
    </row>
    <row r="5" spans="1:17" ht="11.25" customHeight="1">
      <c r="A5" s="64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1:17" ht="12.75" customHeight="1">
      <c r="A6" s="65"/>
      <c r="B6" s="108"/>
      <c r="C6" s="109"/>
      <c r="D6" s="109"/>
      <c r="E6" s="109"/>
      <c r="F6" s="109"/>
      <c r="G6" s="109"/>
      <c r="H6" s="109"/>
      <c r="I6" s="109"/>
      <c r="J6" s="109"/>
      <c r="K6" s="109"/>
      <c r="L6" s="110"/>
      <c r="Q6" s="69"/>
    </row>
    <row r="7" spans="1:17" ht="18" customHeight="1">
      <c r="A7" s="65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1:17" ht="12.75" customHeight="1">
      <c r="A8" s="65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10"/>
    </row>
    <row r="9" spans="1:17" ht="12.75" customHeight="1">
      <c r="A9" s="65"/>
      <c r="B9" s="108"/>
      <c r="C9" s="109"/>
      <c r="D9" s="109"/>
      <c r="E9" s="109"/>
      <c r="F9" s="109"/>
      <c r="G9" s="109"/>
      <c r="H9" s="109"/>
      <c r="I9" s="109"/>
      <c r="J9" s="109"/>
      <c r="K9" s="109"/>
      <c r="L9" s="110"/>
      <c r="N9" s="67"/>
    </row>
    <row r="10" spans="1:17" ht="12.75" customHeight="1">
      <c r="A10" s="65"/>
      <c r="B10" s="108"/>
      <c r="C10" s="109"/>
      <c r="D10" s="109"/>
      <c r="E10" s="109"/>
      <c r="F10" s="109"/>
      <c r="G10" s="109"/>
      <c r="H10" s="109"/>
      <c r="I10" s="109"/>
      <c r="J10" s="109"/>
      <c r="K10" s="109"/>
      <c r="L10" s="110"/>
    </row>
    <row r="11" spans="1:17" ht="12.75" customHeight="1">
      <c r="A11" s="65"/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10"/>
    </row>
    <row r="12" spans="1:17" ht="12.75" customHeight="1">
      <c r="A12" s="65"/>
      <c r="B12" s="108"/>
      <c r="C12" s="109"/>
      <c r="D12" s="109"/>
      <c r="E12" s="109"/>
      <c r="F12" s="109"/>
      <c r="G12" s="109"/>
      <c r="H12" s="109"/>
      <c r="I12" s="109"/>
      <c r="J12" s="109"/>
      <c r="K12" s="109"/>
      <c r="L12" s="110"/>
    </row>
    <row r="13" spans="1:17" ht="12.75" customHeight="1">
      <c r="A13" s="65"/>
      <c r="B13" s="108"/>
      <c r="C13" s="109"/>
      <c r="D13" s="109"/>
      <c r="E13" s="109"/>
      <c r="F13" s="109"/>
      <c r="G13" s="109"/>
      <c r="H13" s="109"/>
      <c r="I13" s="109"/>
      <c r="J13" s="109"/>
      <c r="K13" s="109"/>
      <c r="L13" s="110"/>
    </row>
    <row r="14" spans="1:17" ht="12.75" customHeight="1">
      <c r="A14" s="65"/>
      <c r="B14" s="108"/>
      <c r="C14" s="109"/>
      <c r="D14" s="109"/>
      <c r="E14" s="109"/>
      <c r="F14" s="109"/>
      <c r="G14" s="109"/>
      <c r="H14" s="109"/>
      <c r="I14" s="109"/>
      <c r="J14" s="109"/>
      <c r="K14" s="109"/>
      <c r="L14" s="110"/>
    </row>
    <row r="15" spans="1:17" ht="12.75" customHeight="1">
      <c r="A15" s="65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10"/>
    </row>
    <row r="16" spans="1:17" ht="18" customHeight="1">
      <c r="A16" s="65"/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10"/>
    </row>
    <row r="17" spans="1:12" ht="22.5" customHeight="1">
      <c r="A17" s="65"/>
      <c r="B17" s="108"/>
      <c r="C17" s="109"/>
      <c r="D17" s="109"/>
      <c r="E17" s="109"/>
      <c r="F17" s="109"/>
      <c r="G17" s="109"/>
      <c r="H17" s="109"/>
      <c r="I17" s="109"/>
      <c r="J17" s="109"/>
      <c r="K17" s="109"/>
      <c r="L17" s="110"/>
    </row>
    <row r="18" spans="1:12" ht="21" customHeight="1">
      <c r="A18" s="65"/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10"/>
    </row>
    <row r="19" spans="1:12" ht="24.75" customHeight="1">
      <c r="A19" s="65"/>
      <c r="B19" s="111"/>
      <c r="C19" s="112"/>
      <c r="D19" s="112"/>
      <c r="E19" s="112"/>
      <c r="F19" s="112"/>
      <c r="G19" s="112"/>
      <c r="H19" s="112"/>
      <c r="I19" s="112"/>
      <c r="J19" s="112"/>
      <c r="K19" s="112"/>
      <c r="L19" s="113"/>
    </row>
    <row r="20" spans="1:12" ht="24.75" customHeight="1">
      <c r="A20" s="65"/>
      <c r="B20" s="102" t="s">
        <v>40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4"/>
    </row>
    <row r="21" spans="1:12" ht="12.75" customHeight="1"/>
    <row r="22" spans="1:12" ht="12.75" customHeight="1"/>
    <row r="23" spans="1:12" ht="12.75" customHeight="1"/>
    <row r="24" spans="1:12" ht="12.75" customHeight="1"/>
    <row r="25" spans="1:12" ht="12.75" customHeight="1"/>
    <row r="26" spans="1:12" ht="12.75" customHeight="1"/>
    <row r="27" spans="1:12" ht="12.75" customHeight="1"/>
    <row r="28" spans="1:12" ht="12.75" customHeight="1"/>
    <row r="29" spans="1:12" ht="12.75" customHeight="1"/>
    <row r="30" spans="1:12" ht="12.75" customHeight="1"/>
    <row r="31" spans="1:12" ht="12.75" customHeight="1"/>
    <row r="32" spans="1:12" ht="12.75" customHeight="1"/>
    <row r="33" s="68" customFormat="1" ht="12.75" customHeight="1"/>
    <row r="34" s="68" customFormat="1" ht="12.75" customHeight="1"/>
    <row r="35" s="68" customFormat="1" ht="12.75" customHeight="1"/>
    <row r="36" s="68" customFormat="1" ht="12.75" customHeight="1"/>
    <row r="37" s="68" customFormat="1" ht="12.75" customHeight="1"/>
    <row r="38" s="68" customFormat="1" ht="12.75" customHeight="1"/>
    <row r="39" ht="12.75" customHeight="1"/>
  </sheetData>
  <mergeCells count="5">
    <mergeCell ref="B2:L2"/>
    <mergeCell ref="B20:L20"/>
    <mergeCell ref="B5:L19"/>
    <mergeCell ref="B3:L3"/>
    <mergeCell ref="B4:L4"/>
  </mergeCells>
  <phoneticPr fontId="18" type="noConversion"/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showGridLines="0" zoomScale="80" zoomScaleNormal="80" workbookViewId="0">
      <pane ySplit="4" topLeftCell="A5" activePane="bottomLeft" state="frozen"/>
      <selection pane="bottomLeft" activeCell="C6" sqref="C6"/>
    </sheetView>
  </sheetViews>
  <sheetFormatPr baseColWidth="10" defaultRowHeight="15.75"/>
  <cols>
    <col min="1" max="1" width="4.42578125" style="27" customWidth="1"/>
    <col min="2" max="2" width="33.28515625" style="14" customWidth="1"/>
    <col min="3" max="3" width="46.42578125" style="14" customWidth="1"/>
    <col min="4" max="4" width="24.42578125" style="14" bestFit="1" customWidth="1"/>
    <col min="5" max="5" width="58.140625" style="14" customWidth="1"/>
    <col min="6" max="6" width="0.85546875" style="14" customWidth="1"/>
    <col min="7" max="16384" width="11.42578125" style="14"/>
  </cols>
  <sheetData>
    <row r="1" spans="1:5" ht="3.75" customHeight="1"/>
    <row r="2" spans="1:5" ht="29.25" customHeight="1">
      <c r="B2" s="120" t="s">
        <v>3</v>
      </c>
      <c r="C2" s="120"/>
      <c r="D2" s="120"/>
      <c r="E2" s="120"/>
    </row>
    <row r="3" spans="1:5">
      <c r="B3" s="15"/>
      <c r="C3" s="15"/>
      <c r="D3" s="15"/>
      <c r="E3" s="15"/>
    </row>
    <row r="4" spans="1:5" ht="31.5">
      <c r="B4" s="18" t="s">
        <v>4</v>
      </c>
      <c r="C4" s="18" t="s">
        <v>5</v>
      </c>
      <c r="D4" s="19" t="s">
        <v>6</v>
      </c>
      <c r="E4" s="18" t="s">
        <v>7</v>
      </c>
    </row>
    <row r="5" spans="1:5" ht="39.75" customHeight="1">
      <c r="A5" s="27">
        <v>1</v>
      </c>
      <c r="B5" s="16" t="s">
        <v>29</v>
      </c>
      <c r="C5" s="28" t="s">
        <v>28</v>
      </c>
      <c r="D5" s="16" t="s">
        <v>24</v>
      </c>
      <c r="E5" s="17" t="s">
        <v>22</v>
      </c>
    </row>
    <row r="6" spans="1:5" ht="42" customHeight="1">
      <c r="A6" s="27">
        <v>2</v>
      </c>
      <c r="B6" s="58" t="s">
        <v>30</v>
      </c>
      <c r="C6" s="59" t="s">
        <v>25</v>
      </c>
      <c r="D6" s="58" t="s">
        <v>21</v>
      </c>
      <c r="E6" s="60" t="s">
        <v>23</v>
      </c>
    </row>
    <row r="7" spans="1:5" ht="105" customHeight="1">
      <c r="A7" s="27">
        <v>3</v>
      </c>
      <c r="B7" s="23" t="s">
        <v>31</v>
      </c>
      <c r="C7" s="24" t="s">
        <v>17</v>
      </c>
      <c r="D7" s="23" t="s">
        <v>18</v>
      </c>
      <c r="E7" s="25" t="s">
        <v>26</v>
      </c>
    </row>
    <row r="8" spans="1:5" ht="71.25" customHeight="1">
      <c r="A8" s="27">
        <v>4</v>
      </c>
      <c r="B8" s="26" t="s">
        <v>32</v>
      </c>
      <c r="C8" s="21" t="s">
        <v>20</v>
      </c>
      <c r="D8" s="20" t="s">
        <v>19</v>
      </c>
      <c r="E8" s="22" t="s">
        <v>27</v>
      </c>
    </row>
  </sheetData>
  <mergeCells count="1">
    <mergeCell ref="B2:E2"/>
  </mergeCells>
  <phoneticPr fontId="18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25"/>
  <sheetViews>
    <sheetView showGridLines="0" zoomScale="60" zoomScaleNormal="60" workbookViewId="0">
      <pane xSplit="3" ySplit="7" topLeftCell="O8" activePane="bottomRight" state="frozen"/>
      <selection pane="topRight" activeCell="D1" sqref="D1"/>
      <selection pane="bottomLeft" activeCell="A8" sqref="A8"/>
      <selection pane="bottomRight" activeCell="V13" sqref="V13"/>
    </sheetView>
  </sheetViews>
  <sheetFormatPr baseColWidth="10" defaultColWidth="12.28515625" defaultRowHeight="18"/>
  <cols>
    <col min="1" max="1" width="4.7109375" style="3" customWidth="1"/>
    <col min="2" max="2" width="81.5703125" style="2" customWidth="1"/>
    <col min="3" max="3" width="2.5703125" style="4" customWidth="1"/>
    <col min="4" max="39" width="18.7109375" style="3" customWidth="1"/>
    <col min="40" max="16384" width="12.28515625" style="4"/>
  </cols>
  <sheetData>
    <row r="1" spans="1:39" s="30" customFormat="1" ht="24.95" customHeight="1">
      <c r="A1" s="52"/>
      <c r="B1" s="47" t="s">
        <v>9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s="31" customFormat="1" ht="24.95" customHeight="1">
      <c r="A2" s="53"/>
      <c r="B2" s="48" t="s">
        <v>15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s="84" customFormat="1" ht="20.100000000000001" customHeight="1">
      <c r="A3" s="82"/>
      <c r="B3" s="83"/>
      <c r="D3" s="121">
        <v>1</v>
      </c>
      <c r="E3" s="121"/>
      <c r="F3" s="121"/>
      <c r="G3" s="121"/>
      <c r="H3" s="121">
        <v>2</v>
      </c>
      <c r="I3" s="121"/>
      <c r="J3" s="121"/>
      <c r="K3" s="121"/>
      <c r="L3" s="121">
        <v>3</v>
      </c>
      <c r="M3" s="121"/>
      <c r="N3" s="121"/>
      <c r="O3" s="121"/>
      <c r="P3" s="121">
        <v>4</v>
      </c>
      <c r="Q3" s="121"/>
      <c r="R3" s="121"/>
      <c r="S3" s="121"/>
      <c r="T3" s="121">
        <v>5</v>
      </c>
      <c r="U3" s="121"/>
      <c r="V3" s="121"/>
      <c r="W3" s="121"/>
      <c r="X3" s="121">
        <v>6</v>
      </c>
      <c r="Y3" s="121"/>
      <c r="Z3" s="121"/>
      <c r="AA3" s="121"/>
      <c r="AB3" s="121">
        <v>7</v>
      </c>
      <c r="AC3" s="121"/>
      <c r="AD3" s="121"/>
      <c r="AE3" s="121"/>
      <c r="AF3" s="121">
        <v>8</v>
      </c>
      <c r="AG3" s="121"/>
      <c r="AH3" s="121"/>
      <c r="AI3" s="121"/>
      <c r="AJ3" s="121">
        <v>9</v>
      </c>
      <c r="AK3" s="121"/>
      <c r="AL3" s="121"/>
      <c r="AM3" s="121"/>
    </row>
    <row r="4" spans="1:39" s="31" customFormat="1" ht="60" customHeight="1">
      <c r="A4" s="53"/>
      <c r="B4" s="32"/>
      <c r="D4" s="122" t="s">
        <v>118</v>
      </c>
      <c r="E4" s="123"/>
      <c r="F4" s="123"/>
      <c r="G4" s="124"/>
      <c r="H4" s="122" t="s">
        <v>119</v>
      </c>
      <c r="I4" s="123"/>
      <c r="J4" s="123"/>
      <c r="K4" s="124"/>
      <c r="L4" s="122" t="s">
        <v>122</v>
      </c>
      <c r="M4" s="123"/>
      <c r="N4" s="123"/>
      <c r="O4" s="124"/>
      <c r="P4" s="122" t="s">
        <v>257</v>
      </c>
      <c r="Q4" s="123"/>
      <c r="R4" s="123"/>
      <c r="S4" s="124"/>
      <c r="T4" s="122" t="s">
        <v>205</v>
      </c>
      <c r="U4" s="123"/>
      <c r="V4" s="123"/>
      <c r="W4" s="124"/>
      <c r="X4" s="122" t="s">
        <v>116</v>
      </c>
      <c r="Y4" s="123"/>
      <c r="Z4" s="123"/>
      <c r="AA4" s="124"/>
      <c r="AB4" s="122" t="s">
        <v>206</v>
      </c>
      <c r="AC4" s="123"/>
      <c r="AD4" s="123"/>
      <c r="AE4" s="124"/>
      <c r="AF4" s="122" t="s">
        <v>121</v>
      </c>
      <c r="AG4" s="123"/>
      <c r="AH4" s="123"/>
      <c r="AI4" s="124"/>
      <c r="AJ4" s="122" t="s">
        <v>120</v>
      </c>
      <c r="AK4" s="123"/>
      <c r="AL4" s="123"/>
      <c r="AM4" s="124"/>
    </row>
    <row r="5" spans="1:39" s="13" customFormat="1" ht="60" customHeight="1">
      <c r="A5" s="54"/>
      <c r="B5" s="128" t="s">
        <v>0</v>
      </c>
      <c r="D5" s="125" t="s">
        <v>114</v>
      </c>
      <c r="E5" s="126"/>
      <c r="F5" s="126"/>
      <c r="G5" s="127"/>
      <c r="H5" s="125" t="s">
        <v>114</v>
      </c>
      <c r="I5" s="126"/>
      <c r="J5" s="126"/>
      <c r="K5" s="127"/>
      <c r="L5" s="125" t="s">
        <v>114</v>
      </c>
      <c r="M5" s="126"/>
      <c r="N5" s="126"/>
      <c r="O5" s="127"/>
      <c r="P5" s="125" t="s">
        <v>114</v>
      </c>
      <c r="Q5" s="126"/>
      <c r="R5" s="126"/>
      <c r="S5" s="127"/>
      <c r="T5" s="125" t="s">
        <v>114</v>
      </c>
      <c r="U5" s="126"/>
      <c r="V5" s="126"/>
      <c r="W5" s="127"/>
      <c r="X5" s="125" t="s">
        <v>114</v>
      </c>
      <c r="Y5" s="126"/>
      <c r="Z5" s="126"/>
      <c r="AA5" s="127"/>
      <c r="AB5" s="125" t="s">
        <v>114</v>
      </c>
      <c r="AC5" s="126"/>
      <c r="AD5" s="126"/>
      <c r="AE5" s="127"/>
      <c r="AF5" s="125" t="s">
        <v>114</v>
      </c>
      <c r="AG5" s="126"/>
      <c r="AH5" s="126"/>
      <c r="AI5" s="127"/>
      <c r="AJ5" s="125" t="s">
        <v>114</v>
      </c>
      <c r="AK5" s="126"/>
      <c r="AL5" s="126"/>
      <c r="AM5" s="127"/>
    </row>
    <row r="6" spans="1:39" s="13" customFormat="1" ht="45" customHeight="1">
      <c r="A6" s="54"/>
      <c r="B6" s="129"/>
      <c r="D6" s="38" t="s">
        <v>11</v>
      </c>
      <c r="E6" s="39" t="s">
        <v>12</v>
      </c>
      <c r="F6" s="73" t="s">
        <v>8</v>
      </c>
      <c r="G6" s="40" t="s">
        <v>117</v>
      </c>
      <c r="H6" s="38" t="s">
        <v>11</v>
      </c>
      <c r="I6" s="39" t="s">
        <v>12</v>
      </c>
      <c r="J6" s="73" t="s">
        <v>8</v>
      </c>
      <c r="K6" s="40" t="s">
        <v>117</v>
      </c>
      <c r="L6" s="38" t="s">
        <v>11</v>
      </c>
      <c r="M6" s="39" t="s">
        <v>12</v>
      </c>
      <c r="N6" s="73" t="s">
        <v>8</v>
      </c>
      <c r="O6" s="40" t="s">
        <v>117</v>
      </c>
      <c r="P6" s="38" t="s">
        <v>11</v>
      </c>
      <c r="Q6" s="39" t="s">
        <v>12</v>
      </c>
      <c r="R6" s="73" t="s">
        <v>8</v>
      </c>
      <c r="S6" s="40" t="s">
        <v>117</v>
      </c>
      <c r="T6" s="38" t="s">
        <v>11</v>
      </c>
      <c r="U6" s="39" t="s">
        <v>12</v>
      </c>
      <c r="V6" s="73" t="s">
        <v>8</v>
      </c>
      <c r="W6" s="40" t="s">
        <v>117</v>
      </c>
      <c r="X6" s="38" t="s">
        <v>11</v>
      </c>
      <c r="Y6" s="39" t="s">
        <v>12</v>
      </c>
      <c r="Z6" s="73" t="s">
        <v>8</v>
      </c>
      <c r="AA6" s="40" t="s">
        <v>117</v>
      </c>
      <c r="AB6" s="38" t="s">
        <v>11</v>
      </c>
      <c r="AC6" s="39" t="s">
        <v>12</v>
      </c>
      <c r="AD6" s="73" t="s">
        <v>8</v>
      </c>
      <c r="AE6" s="40" t="s">
        <v>117</v>
      </c>
      <c r="AF6" s="38" t="s">
        <v>11</v>
      </c>
      <c r="AG6" s="39" t="s">
        <v>12</v>
      </c>
      <c r="AH6" s="73" t="s">
        <v>8</v>
      </c>
      <c r="AI6" s="40" t="s">
        <v>117</v>
      </c>
      <c r="AJ6" s="38" t="s">
        <v>11</v>
      </c>
      <c r="AK6" s="39" t="s">
        <v>12</v>
      </c>
      <c r="AL6" s="73" t="s">
        <v>8</v>
      </c>
      <c r="AM6" s="40" t="s">
        <v>117</v>
      </c>
    </row>
    <row r="7" spans="1:39" s="31" customFormat="1" ht="15" customHeight="1">
      <c r="A7" s="53"/>
      <c r="B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</row>
    <row r="8" spans="1:39" ht="24.95" customHeight="1">
      <c r="A8" s="3">
        <v>1</v>
      </c>
      <c r="B8" s="61" t="s">
        <v>29</v>
      </c>
      <c r="D8" s="41">
        <f>+'4.Pasaj y Utilitarios'!D153</f>
        <v>335569</v>
      </c>
      <c r="E8" s="42">
        <f>+'4.Pasaj y Utilitarios'!E153</f>
        <v>1786970</v>
      </c>
      <c r="F8" s="74">
        <f t="shared" ref="F8:F9" si="0">SUM(D8:E8)</f>
        <v>2122539</v>
      </c>
      <c r="G8" s="79">
        <f>+F8/$F$13</f>
        <v>0.8262529910976526</v>
      </c>
      <c r="H8" s="41">
        <f>+'4.Pasaj y Utilitarios'!H153</f>
        <v>635953</v>
      </c>
      <c r="I8" s="42">
        <f>+'4.Pasaj y Utilitarios'!I153</f>
        <v>535622</v>
      </c>
      <c r="J8" s="74">
        <f>SUM(H8:I8)</f>
        <v>1171575</v>
      </c>
      <c r="K8" s="79">
        <f>+J8/$J$13</f>
        <v>0.84483626441141435</v>
      </c>
      <c r="L8" s="41">
        <f>+'4.Pasaj y Utilitarios'!L153</f>
        <v>298361</v>
      </c>
      <c r="M8" s="42">
        <f>+'4.Pasaj y Utilitarios'!M153</f>
        <v>184176</v>
      </c>
      <c r="N8" s="74">
        <f t="shared" ref="N8:N9" si="1">SUM(L8:M8)</f>
        <v>482537</v>
      </c>
      <c r="O8" s="79">
        <f>+N8/$N$13</f>
        <v>0.76291279112970423</v>
      </c>
      <c r="P8" s="41">
        <f>+'4.Pasaj y Utilitarios'!P153</f>
        <v>239004</v>
      </c>
      <c r="Q8" s="42">
        <f>+'4.Pasaj y Utilitarios'!Q153</f>
        <v>0</v>
      </c>
      <c r="R8" s="74">
        <f t="shared" ref="R8:R11" si="2">SUM(P8:Q8)</f>
        <v>239004</v>
      </c>
      <c r="S8" s="79">
        <f>+R8/$R$13</f>
        <v>0.74330569567894711</v>
      </c>
      <c r="T8" s="41">
        <f>+'4.Pasaj y Utilitarios'!T153</f>
        <v>109260</v>
      </c>
      <c r="U8" s="42">
        <f>+'4.Pasaj y Utilitarios'!U153</f>
        <v>71205</v>
      </c>
      <c r="V8" s="74">
        <f t="shared" ref="V8:V11" si="3">SUM(T8:U8)</f>
        <v>180465</v>
      </c>
      <c r="W8" s="79">
        <f>+V8/$V$13</f>
        <v>0.63683040440398053</v>
      </c>
      <c r="X8" s="41">
        <f>+'4.Pasaj y Utilitarios'!X153</f>
        <v>140853</v>
      </c>
      <c r="Y8" s="42">
        <f>+'4.Pasaj y Utilitarios'!Y153</f>
        <v>0</v>
      </c>
      <c r="Z8" s="74">
        <f t="shared" ref="Z8:Z11" si="4">SUM(X8:Y8)</f>
        <v>140853</v>
      </c>
      <c r="AA8" s="79">
        <f>+Z8/$Z$13</f>
        <v>0.81377465537362925</v>
      </c>
      <c r="AB8" s="41">
        <f>+'4.Pasaj y Utilitarios'!AB153</f>
        <v>56412</v>
      </c>
      <c r="AC8" s="42">
        <f>+'4.Pasaj y Utilitarios'!AC153</f>
        <v>0</v>
      </c>
      <c r="AD8" s="74">
        <f t="shared" ref="AD8:AD11" si="5">SUM(AB8:AC8)</f>
        <v>56412</v>
      </c>
      <c r="AE8" s="79">
        <f>+AD8/$AD$13</f>
        <v>0.69378920182019432</v>
      </c>
      <c r="AF8" s="41">
        <f>+'4.Pasaj y Utilitarios'!AF153</f>
        <v>49420</v>
      </c>
      <c r="AG8" s="42">
        <f>+'4.Pasaj y Utilitarios'!AG153</f>
        <v>0</v>
      </c>
      <c r="AH8" s="74">
        <f t="shared" ref="AH8:AH9" si="6">SUM(AF8:AG8)</f>
        <v>49420</v>
      </c>
      <c r="AI8" s="79">
        <f>+AH8/$AH$13</f>
        <v>0.95676920992004333</v>
      </c>
      <c r="AJ8" s="41">
        <f>+'4.Pasaj y Utilitarios'!AJ153</f>
        <v>16238</v>
      </c>
      <c r="AK8" s="42">
        <f>+'4.Pasaj y Utilitarios'!AK153</f>
        <v>0</v>
      </c>
      <c r="AL8" s="74">
        <f t="shared" ref="AL8:AL9" si="7">SUM(AJ8:AK8)</f>
        <v>16238</v>
      </c>
      <c r="AM8" s="79">
        <f>+AL8/$AL$13</f>
        <v>0.57286999470806144</v>
      </c>
    </row>
    <row r="9" spans="1:39" ht="24.95" customHeight="1">
      <c r="A9" s="3">
        <v>2</v>
      </c>
      <c r="B9" s="62" t="s">
        <v>30</v>
      </c>
      <c r="D9" s="43">
        <f>+'5.Comerc Carg Livianos'!D77</f>
        <v>73742</v>
      </c>
      <c r="E9" s="44">
        <f>+'5.Comerc Carg Livianos'!E77</f>
        <v>280491</v>
      </c>
      <c r="F9" s="75">
        <f t="shared" si="0"/>
        <v>354233</v>
      </c>
      <c r="G9" s="80">
        <f>+F9/$F$13</f>
        <v>0.13789432175121152</v>
      </c>
      <c r="H9" s="43">
        <f>+'5.Comerc Carg Livianos'!H77</f>
        <v>74822</v>
      </c>
      <c r="I9" s="44">
        <f>+'5.Comerc Carg Livianos'!I77</f>
        <v>95451</v>
      </c>
      <c r="J9" s="75">
        <f t="shared" ref="J9:J11" si="8">SUM(H9:I9)</f>
        <v>170273</v>
      </c>
      <c r="K9" s="80">
        <f>+J9/$J$13</f>
        <v>0.12278582698514799</v>
      </c>
      <c r="L9" s="43">
        <f>+'5.Comerc Carg Livianos'!L77</f>
        <v>35758</v>
      </c>
      <c r="M9" s="44">
        <f>+'5.Comerc Carg Livianos'!M77</f>
        <v>94808</v>
      </c>
      <c r="N9" s="75">
        <f t="shared" si="1"/>
        <v>130566</v>
      </c>
      <c r="O9" s="80">
        <f>+N9/$N$13</f>
        <v>0.20643074310703835</v>
      </c>
      <c r="P9" s="43">
        <f>+'5.Comerc Carg Livianos'!P77</f>
        <v>65573</v>
      </c>
      <c r="Q9" s="44">
        <f>+'5.Comerc Carg Livianos'!Q77</f>
        <v>0</v>
      </c>
      <c r="R9" s="75">
        <f t="shared" si="2"/>
        <v>65573</v>
      </c>
      <c r="S9" s="80">
        <f>+R9/$R$13</f>
        <v>0.20393292322620374</v>
      </c>
      <c r="T9" s="43">
        <f>+'5.Comerc Carg Livianos'!T77</f>
        <v>7111</v>
      </c>
      <c r="U9" s="44">
        <f>+'5.Comerc Carg Livianos'!U77</f>
        <v>7899</v>
      </c>
      <c r="V9" s="75">
        <f t="shared" si="3"/>
        <v>15010</v>
      </c>
      <c r="W9" s="80">
        <f>+V9/$V$13</f>
        <v>5.2967746488813604E-2</v>
      </c>
      <c r="X9" s="43">
        <f>+'5.Comerc Carg Livianos'!X77</f>
        <v>16693</v>
      </c>
      <c r="Y9" s="44">
        <f>+'5.Comerc Carg Livianos'!Y77</f>
        <v>0</v>
      </c>
      <c r="Z9" s="75">
        <f t="shared" si="4"/>
        <v>16693</v>
      </c>
      <c r="AA9" s="80">
        <f t="shared" ref="AA9:AA11" si="9">+Z9/$Z$13</f>
        <v>9.6443386524617813E-2</v>
      </c>
      <c r="AB9" s="43">
        <f>+'5.Comerc Carg Livianos'!AB77</f>
        <v>15071</v>
      </c>
      <c r="AC9" s="44">
        <f>+'5.Comerc Carg Livianos'!AC77</f>
        <v>0</v>
      </c>
      <c r="AD9" s="75">
        <f t="shared" si="5"/>
        <v>15071</v>
      </c>
      <c r="AE9" s="80">
        <f t="shared" ref="AE9:AE11" si="10">+AD9/$AD$13</f>
        <v>0.18535235518386423</v>
      </c>
      <c r="AF9" s="43">
        <f>+'5.Comerc Carg Livianos'!AF77</f>
        <v>0</v>
      </c>
      <c r="AG9" s="44">
        <f>+'5.Comerc Carg Livianos'!AG77</f>
        <v>0</v>
      </c>
      <c r="AH9" s="75">
        <f t="shared" si="6"/>
        <v>0</v>
      </c>
      <c r="AI9" s="80">
        <f>+AH9/$AH$13</f>
        <v>0</v>
      </c>
      <c r="AJ9" s="43">
        <f>+'5.Comerc Carg Livianos'!AJ77</f>
        <v>8052</v>
      </c>
      <c r="AK9" s="44">
        <f>+'5.Comerc Carg Livianos'!AK77</f>
        <v>0</v>
      </c>
      <c r="AL9" s="75">
        <f t="shared" si="7"/>
        <v>8052</v>
      </c>
      <c r="AM9" s="80">
        <f t="shared" ref="AM9:AM11" si="11">+AL9/$AL$13</f>
        <v>0.28407126477332861</v>
      </c>
    </row>
    <row r="10" spans="1:39" ht="24.95" customHeight="1">
      <c r="A10" s="3">
        <v>3</v>
      </c>
      <c r="B10" s="62" t="s">
        <v>31</v>
      </c>
      <c r="D10" s="43">
        <f>+'6.Comerc Pasaj Liv y Pes'!D104</f>
        <v>3297</v>
      </c>
      <c r="E10" s="44">
        <f>+'6.Comerc Pasaj Liv y Pes'!E104</f>
        <v>17018</v>
      </c>
      <c r="F10" s="75">
        <f t="shared" ref="F10" si="12">SUM(D10:E10)</f>
        <v>20315</v>
      </c>
      <c r="G10" s="80">
        <f>+F10/$F$13</f>
        <v>7.9081371480801115E-3</v>
      </c>
      <c r="H10" s="43">
        <f>+'6.Comerc Pasaj Liv y Pes'!H104</f>
        <v>15659</v>
      </c>
      <c r="I10" s="44">
        <f>+'6.Comerc Pasaj Liv y Pes'!I104</f>
        <v>0</v>
      </c>
      <c r="J10" s="75">
        <f t="shared" si="8"/>
        <v>15659</v>
      </c>
      <c r="K10" s="80">
        <f>+J10/$J$13</f>
        <v>1.1291885764392665E-2</v>
      </c>
      <c r="L10" s="43">
        <f>+'6.Comerc Pasaj Liv y Pes'!L104</f>
        <v>977</v>
      </c>
      <c r="M10" s="44">
        <f>+'6.Comerc Pasaj Liv y Pes'!M104</f>
        <v>2246</v>
      </c>
      <c r="N10" s="75">
        <f t="shared" ref="N10" si="13">SUM(L10:M10)</f>
        <v>3223</v>
      </c>
      <c r="O10" s="80">
        <f>+N10/$N$13</f>
        <v>5.0957085691066941E-3</v>
      </c>
      <c r="P10" s="43">
        <f>+'6.Comerc Pasaj Liv y Pes'!P104</f>
        <v>3636</v>
      </c>
      <c r="Q10" s="44">
        <f>+'6.Comerc Pasaj Liv y Pes'!Q104</f>
        <v>0</v>
      </c>
      <c r="R10" s="75">
        <f t="shared" si="2"/>
        <v>3636</v>
      </c>
      <c r="S10" s="80">
        <f>+R10/$R$13</f>
        <v>1.1308009529081738E-2</v>
      </c>
      <c r="T10" s="43">
        <f>+'6.Comerc Pasaj Liv y Pes'!T104</f>
        <v>67614</v>
      </c>
      <c r="U10" s="44">
        <f>+'6.Comerc Pasaj Liv y Pes'!U104</f>
        <v>15781</v>
      </c>
      <c r="V10" s="75">
        <f t="shared" si="3"/>
        <v>83395</v>
      </c>
      <c r="W10" s="80">
        <f>+V10/$V$13</f>
        <v>0.29428682334674289</v>
      </c>
      <c r="X10" s="43">
        <f>+'6.Comerc Pasaj Liv y Pes'!X104</f>
        <v>2639</v>
      </c>
      <c r="Y10" s="44">
        <f>+'6.Comerc Pasaj Liv y Pes'!Y104</f>
        <v>0</v>
      </c>
      <c r="Z10" s="75">
        <f t="shared" ref="Z10" si="14">SUM(X10:Y10)</f>
        <v>2639</v>
      </c>
      <c r="AA10" s="80">
        <f t="shared" si="9"/>
        <v>1.5246755947910287E-2</v>
      </c>
      <c r="AB10" s="43">
        <f>+'6.Comerc Pasaj Liv y Pes'!AB104</f>
        <v>1563</v>
      </c>
      <c r="AC10" s="44">
        <f>+'6.Comerc Pasaj Liv y Pes'!AC104</f>
        <v>0</v>
      </c>
      <c r="AD10" s="75">
        <f t="shared" si="5"/>
        <v>1563</v>
      </c>
      <c r="AE10" s="80">
        <f t="shared" si="10"/>
        <v>1.9222727831755011E-2</v>
      </c>
      <c r="AF10" s="43">
        <f>+'6.Comerc Pasaj Liv y Pes'!AF104</f>
        <v>267</v>
      </c>
      <c r="AG10" s="44">
        <f>+'6.Comerc Pasaj Liv y Pes'!AG104</f>
        <v>0</v>
      </c>
      <c r="AH10" s="75">
        <f t="shared" ref="AH10" si="15">SUM(AF10:AG10)</f>
        <v>267</v>
      </c>
      <c r="AI10" s="80">
        <f>+AH10/$AH$13</f>
        <v>5.1691092482527637E-3</v>
      </c>
      <c r="AJ10" s="43">
        <f>+'6.Comerc Pasaj Liv y Pes'!AJ104</f>
        <v>661</v>
      </c>
      <c r="AK10" s="44">
        <f>+'6.Comerc Pasaj Liv y Pes'!AK104</f>
        <v>0</v>
      </c>
      <c r="AL10" s="75">
        <f t="shared" ref="AL10" si="16">SUM(AJ10:AK10)</f>
        <v>661</v>
      </c>
      <c r="AM10" s="80">
        <f t="shared" si="11"/>
        <v>2.3319809490209915E-2</v>
      </c>
    </row>
    <row r="11" spans="1:39" ht="24.95" customHeight="1">
      <c r="A11" s="3">
        <v>4</v>
      </c>
      <c r="B11" s="63" t="s">
        <v>32</v>
      </c>
      <c r="D11" s="45">
        <f>+'7.Pesados Carga'!D80</f>
        <v>1524</v>
      </c>
      <c r="E11" s="46">
        <f>+'7.Pesados Carga'!E80</f>
        <v>70262</v>
      </c>
      <c r="F11" s="76">
        <f t="shared" ref="F11" si="17">SUM(D11:E11)</f>
        <v>71786</v>
      </c>
      <c r="G11" s="81">
        <f>+F11/$F$13</f>
        <v>2.7944550003055815E-2</v>
      </c>
      <c r="H11" s="45">
        <f>+'7.Pesados Carga'!H80</f>
        <v>29241</v>
      </c>
      <c r="I11" s="46">
        <f>+'7.Pesados Carga'!I80</f>
        <v>0</v>
      </c>
      <c r="J11" s="76">
        <f t="shared" si="8"/>
        <v>29241</v>
      </c>
      <c r="K11" s="81">
        <f>+J11/$J$13</f>
        <v>2.1086022839045017E-2</v>
      </c>
      <c r="L11" s="45">
        <f>+'7.Pesados Carga'!L80</f>
        <v>10697</v>
      </c>
      <c r="M11" s="46">
        <f>+'7.Pesados Carga'!M80</f>
        <v>5470</v>
      </c>
      <c r="N11" s="76">
        <f t="shared" ref="N11" si="18">SUM(L11:M11)</f>
        <v>16167</v>
      </c>
      <c r="O11" s="81">
        <f>+N11/$N$13</f>
        <v>2.5560757194150765E-2</v>
      </c>
      <c r="P11" s="45">
        <f>+'7.Pesados Carga'!P80</f>
        <v>13329</v>
      </c>
      <c r="Q11" s="46">
        <f>+'7.Pesados Carga'!Q80</f>
        <v>0</v>
      </c>
      <c r="R11" s="76">
        <f t="shared" si="2"/>
        <v>13329</v>
      </c>
      <c r="S11" s="81">
        <f>+R11/$R$13</f>
        <v>4.1453371565767456E-2</v>
      </c>
      <c r="T11" s="45">
        <f>+'7.Pesados Carga'!T80</f>
        <v>3583</v>
      </c>
      <c r="U11" s="46">
        <f>+'7.Pesados Carga'!U80</f>
        <v>927</v>
      </c>
      <c r="V11" s="76">
        <f t="shared" si="3"/>
        <v>4510</v>
      </c>
      <c r="W11" s="81">
        <f>+V11/$V$13</f>
        <v>1.5915025760462984E-2</v>
      </c>
      <c r="X11" s="45">
        <f>+'7.Pesados Carga'!X80</f>
        <v>12901</v>
      </c>
      <c r="Y11" s="46">
        <f>+'7.Pesados Carga'!Y80</f>
        <v>0</v>
      </c>
      <c r="Z11" s="76">
        <f t="shared" si="4"/>
        <v>12901</v>
      </c>
      <c r="AA11" s="81">
        <f t="shared" si="9"/>
        <v>7.45352021538426E-2</v>
      </c>
      <c r="AB11" s="45">
        <f>+'7.Pesados Carga'!AB80</f>
        <v>8264</v>
      </c>
      <c r="AC11" s="46">
        <f>+'7.Pesados Carga'!AC80</f>
        <v>0</v>
      </c>
      <c r="AD11" s="76">
        <f t="shared" si="5"/>
        <v>8264</v>
      </c>
      <c r="AE11" s="81">
        <f t="shared" si="10"/>
        <v>0.10163571516418644</v>
      </c>
      <c r="AF11" s="45">
        <f>+'7.Pesados Carga'!AF80</f>
        <v>1966</v>
      </c>
      <c r="AG11" s="46">
        <f>+'7.Pesados Carga'!AG80</f>
        <v>0</v>
      </c>
      <c r="AH11" s="76">
        <f t="shared" ref="AH11" si="19">SUM(AF11:AG11)</f>
        <v>1966</v>
      </c>
      <c r="AI11" s="81">
        <f>+AH11/$AH$13</f>
        <v>3.8061680831703873E-2</v>
      </c>
      <c r="AJ11" s="45">
        <f>+'7.Pesados Carga'!AJ80</f>
        <v>3394</v>
      </c>
      <c r="AK11" s="46">
        <f>+'7.Pesados Carga'!AK80</f>
        <v>0</v>
      </c>
      <c r="AL11" s="76">
        <f t="shared" ref="AL11" si="20">SUM(AJ11:AK11)</f>
        <v>3394</v>
      </c>
      <c r="AM11" s="81">
        <f t="shared" si="11"/>
        <v>0.11973893102840007</v>
      </c>
    </row>
    <row r="12" spans="1:39" s="31" customFormat="1" ht="15" customHeight="1">
      <c r="A12" s="53"/>
      <c r="B12" s="32"/>
      <c r="D12" s="33"/>
      <c r="E12" s="33"/>
      <c r="F12" s="33"/>
      <c r="G12" s="77"/>
      <c r="H12" s="33"/>
      <c r="I12" s="33"/>
      <c r="J12" s="33"/>
      <c r="K12" s="77"/>
      <c r="L12" s="33"/>
      <c r="M12" s="33"/>
      <c r="N12" s="33"/>
      <c r="O12" s="77"/>
      <c r="P12" s="33"/>
      <c r="Q12" s="33"/>
      <c r="R12" s="33"/>
      <c r="S12" s="77"/>
      <c r="T12" s="33"/>
      <c r="U12" s="33"/>
      <c r="V12" s="33"/>
      <c r="W12" s="77"/>
      <c r="X12" s="33"/>
      <c r="Y12" s="33"/>
      <c r="Z12" s="33"/>
      <c r="AA12" s="77"/>
      <c r="AB12" s="33"/>
      <c r="AC12" s="33"/>
      <c r="AD12" s="33"/>
      <c r="AE12" s="77"/>
      <c r="AF12" s="33"/>
      <c r="AG12" s="33"/>
      <c r="AH12" s="33"/>
      <c r="AI12" s="77"/>
      <c r="AJ12" s="33"/>
      <c r="AK12" s="33"/>
      <c r="AL12" s="33"/>
      <c r="AM12" s="77"/>
    </row>
    <row r="13" spans="1:39" s="35" customFormat="1" ht="24" customHeight="1">
      <c r="A13" s="55"/>
      <c r="B13" s="34" t="s">
        <v>2</v>
      </c>
      <c r="D13" s="36">
        <f>SUM(D8:D11)</f>
        <v>414132</v>
      </c>
      <c r="E13" s="37">
        <f t="shared" ref="E13:F13" si="21">SUM(E8:E11)</f>
        <v>2154741</v>
      </c>
      <c r="F13" s="37">
        <f t="shared" si="21"/>
        <v>2568873</v>
      </c>
      <c r="G13" s="78">
        <f>SUM(G8:G11)</f>
        <v>1</v>
      </c>
      <c r="H13" s="36">
        <f>SUM(H8:H11)</f>
        <v>755675</v>
      </c>
      <c r="I13" s="37">
        <f t="shared" ref="I13:J13" si="22">SUM(I8:I11)</f>
        <v>631073</v>
      </c>
      <c r="J13" s="37">
        <f t="shared" si="22"/>
        <v>1386748</v>
      </c>
      <c r="K13" s="78">
        <f>SUM(K8:K11)</f>
        <v>1</v>
      </c>
      <c r="L13" s="36">
        <f>SUM(L8:L11)</f>
        <v>345793</v>
      </c>
      <c r="M13" s="37">
        <f t="shared" ref="M13:N13" si="23">SUM(M8:M11)</f>
        <v>286700</v>
      </c>
      <c r="N13" s="37">
        <f t="shared" si="23"/>
        <v>632493</v>
      </c>
      <c r="O13" s="78">
        <f>SUM(O8:O11)</f>
        <v>1</v>
      </c>
      <c r="P13" s="36">
        <f>SUM(P8:P11)</f>
        <v>321542</v>
      </c>
      <c r="Q13" s="37">
        <f t="shared" ref="Q13:S13" si="24">SUM(Q8:Q11)</f>
        <v>0</v>
      </c>
      <c r="R13" s="37">
        <f t="shared" si="24"/>
        <v>321542</v>
      </c>
      <c r="S13" s="78">
        <f t="shared" si="24"/>
        <v>1</v>
      </c>
      <c r="T13" s="36">
        <f>SUM(T8:T11)</f>
        <v>187568</v>
      </c>
      <c r="U13" s="37">
        <f t="shared" ref="U13:W13" si="25">SUM(U8:U11)</f>
        <v>95812</v>
      </c>
      <c r="V13" s="37">
        <f t="shared" si="25"/>
        <v>283380</v>
      </c>
      <c r="W13" s="78">
        <f t="shared" si="25"/>
        <v>1</v>
      </c>
      <c r="X13" s="36">
        <f>SUM(X8:X11)</f>
        <v>173086</v>
      </c>
      <c r="Y13" s="37">
        <f t="shared" ref="Y13:AM13" si="26">SUM(Y8:Y11)</f>
        <v>0</v>
      </c>
      <c r="Z13" s="37">
        <f t="shared" si="26"/>
        <v>173086</v>
      </c>
      <c r="AA13" s="78">
        <f t="shared" si="26"/>
        <v>0.99999999999999989</v>
      </c>
      <c r="AB13" s="36">
        <f>SUM(AB8:AB11)</f>
        <v>81310</v>
      </c>
      <c r="AC13" s="37">
        <f t="shared" ref="AC13:AE13" si="27">SUM(AC8:AC11)</f>
        <v>0</v>
      </c>
      <c r="AD13" s="37">
        <f t="shared" si="27"/>
        <v>81310</v>
      </c>
      <c r="AE13" s="78">
        <f t="shared" si="27"/>
        <v>1</v>
      </c>
      <c r="AF13" s="36">
        <f>SUM(AF8:AF11)</f>
        <v>51653</v>
      </c>
      <c r="AG13" s="37">
        <f t="shared" ref="AG13:AH13" si="28">SUM(AG8:AG11)</f>
        <v>0</v>
      </c>
      <c r="AH13" s="37">
        <f t="shared" si="28"/>
        <v>51653</v>
      </c>
      <c r="AI13" s="78">
        <f>SUM(AI8:AI11)</f>
        <v>1</v>
      </c>
      <c r="AJ13" s="36">
        <f>SUM(AJ8:AJ11)</f>
        <v>28345</v>
      </c>
      <c r="AK13" s="37">
        <f t="shared" ref="AK13:AL13" si="29">SUM(AK8:AK11)</f>
        <v>0</v>
      </c>
      <c r="AL13" s="37">
        <f t="shared" si="29"/>
        <v>28345</v>
      </c>
      <c r="AM13" s="78">
        <f t="shared" si="26"/>
        <v>1.0000000000000002</v>
      </c>
    </row>
    <row r="14" spans="1:39" s="2" customFormat="1" ht="18.75">
      <c r="A14" s="56"/>
      <c r="B14" s="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8"/>
      <c r="Y14" s="8"/>
      <c r="Z14" s="8"/>
      <c r="AA14" s="8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spans="1:39" s="90" customFormat="1" ht="23.25">
      <c r="A15" s="88"/>
      <c r="B15" s="98" t="s">
        <v>258</v>
      </c>
      <c r="D15" s="91">
        <f>+'3.Marca'!D213</f>
        <v>414132</v>
      </c>
      <c r="E15" s="91">
        <f>+'3.Marca'!E213</f>
        <v>2154741</v>
      </c>
      <c r="F15" s="91">
        <f>+'3.Marca'!F213</f>
        <v>2568873</v>
      </c>
      <c r="G15" s="91"/>
      <c r="H15" s="91">
        <f>+'3.Marca'!H213</f>
        <v>755675</v>
      </c>
      <c r="I15" s="91">
        <f>+'3.Marca'!I213</f>
        <v>631073</v>
      </c>
      <c r="J15" s="91">
        <f>+'3.Marca'!J213</f>
        <v>1386748</v>
      </c>
      <c r="K15" s="91"/>
      <c r="L15" s="91">
        <f>+'3.Marca'!L213</f>
        <v>345793</v>
      </c>
      <c r="M15" s="91">
        <f>+'3.Marca'!M213</f>
        <v>286700</v>
      </c>
      <c r="N15" s="91">
        <f>+'3.Marca'!N213</f>
        <v>632493</v>
      </c>
      <c r="O15" s="91"/>
      <c r="P15" s="91">
        <f>+'3.Marca'!P213</f>
        <v>321542</v>
      </c>
      <c r="Q15" s="91">
        <f>+'3.Marca'!Q213</f>
        <v>0</v>
      </c>
      <c r="R15" s="91">
        <f>+'3.Marca'!R213</f>
        <v>321542</v>
      </c>
      <c r="S15" s="91"/>
      <c r="T15" s="91">
        <f>+'3.Marca'!T213</f>
        <v>187568</v>
      </c>
      <c r="U15" s="91">
        <f>+'3.Marca'!U213</f>
        <v>95812</v>
      </c>
      <c r="V15" s="91">
        <f>+'3.Marca'!V213</f>
        <v>283380</v>
      </c>
      <c r="W15" s="91"/>
      <c r="X15" s="91">
        <f>+'3.Marca'!X213</f>
        <v>173086</v>
      </c>
      <c r="Y15" s="91">
        <f>+'3.Marca'!Y213</f>
        <v>0</v>
      </c>
      <c r="Z15" s="91">
        <f>+'3.Marca'!Z213</f>
        <v>173086</v>
      </c>
      <c r="AA15" s="91"/>
      <c r="AB15" s="91">
        <f>+'3.Marca'!AB213</f>
        <v>81310</v>
      </c>
      <c r="AC15" s="91">
        <f>+'3.Marca'!AC213</f>
        <v>0</v>
      </c>
      <c r="AD15" s="91">
        <f>+'3.Marca'!AD213</f>
        <v>81310</v>
      </c>
      <c r="AE15" s="91"/>
      <c r="AF15" s="91">
        <f>+'3.Marca'!AF213</f>
        <v>51653</v>
      </c>
      <c r="AG15" s="91">
        <f>+'3.Marca'!AG213</f>
        <v>0</v>
      </c>
      <c r="AH15" s="91">
        <f>+'3.Marca'!AH213</f>
        <v>51653</v>
      </c>
      <c r="AI15" s="91"/>
      <c r="AJ15" s="91">
        <f>+'3.Marca'!AJ213</f>
        <v>28345</v>
      </c>
      <c r="AK15" s="91">
        <f>+'3.Marca'!AK213</f>
        <v>0</v>
      </c>
      <c r="AL15" s="91">
        <f>+'3.Marca'!AL213</f>
        <v>28345</v>
      </c>
      <c r="AM15" s="91"/>
    </row>
    <row r="16" spans="1:39" s="90" customFormat="1" ht="18.75">
      <c r="A16" s="88"/>
      <c r="B16" s="89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3"/>
      <c r="Y16" s="93"/>
      <c r="Z16" s="93"/>
      <c r="AA16" s="93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</row>
    <row r="17" spans="1:39" s="90" customFormat="1" ht="23.25">
      <c r="A17" s="88"/>
      <c r="B17" s="89"/>
      <c r="D17" s="91">
        <f>+D13-D15</f>
        <v>0</v>
      </c>
      <c r="E17" s="91">
        <f>+E13-E15</f>
        <v>0</v>
      </c>
      <c r="F17" s="91">
        <f>+F13-F15</f>
        <v>0</v>
      </c>
      <c r="G17" s="91"/>
      <c r="H17" s="91">
        <f>+H13-H15</f>
        <v>0</v>
      </c>
      <c r="I17" s="91">
        <f>+I13-I15</f>
        <v>0</v>
      </c>
      <c r="J17" s="91">
        <f>+J13-J15</f>
        <v>0</v>
      </c>
      <c r="K17" s="91"/>
      <c r="L17" s="91">
        <f>+L13-L15</f>
        <v>0</v>
      </c>
      <c r="M17" s="91">
        <f>+M13-M15</f>
        <v>0</v>
      </c>
      <c r="N17" s="91">
        <f>+N13-N15</f>
        <v>0</v>
      </c>
      <c r="O17" s="91"/>
      <c r="P17" s="91">
        <f>+P13-P15</f>
        <v>0</v>
      </c>
      <c r="Q17" s="91">
        <f>+Q13-Q15</f>
        <v>0</v>
      </c>
      <c r="R17" s="91">
        <f>+R13-R15</f>
        <v>0</v>
      </c>
      <c r="S17" s="91"/>
      <c r="T17" s="91">
        <f>+T13-T15</f>
        <v>0</v>
      </c>
      <c r="U17" s="91">
        <f>+U13-U15</f>
        <v>0</v>
      </c>
      <c r="V17" s="91">
        <f>+V13-V15</f>
        <v>0</v>
      </c>
      <c r="W17" s="91"/>
      <c r="X17" s="91">
        <f>+X13-X15</f>
        <v>0</v>
      </c>
      <c r="Y17" s="91">
        <f t="shared" ref="Y17:AL17" si="30">+Y13-Y15</f>
        <v>0</v>
      </c>
      <c r="Z17" s="91">
        <f t="shared" si="30"/>
        <v>0</v>
      </c>
      <c r="AA17" s="91"/>
      <c r="AB17" s="91">
        <f t="shared" si="30"/>
        <v>0</v>
      </c>
      <c r="AC17" s="91">
        <f t="shared" si="30"/>
        <v>0</v>
      </c>
      <c r="AD17" s="91">
        <f t="shared" si="30"/>
        <v>0</v>
      </c>
      <c r="AE17" s="91"/>
      <c r="AF17" s="91">
        <f>+AF13-AF15</f>
        <v>0</v>
      </c>
      <c r="AG17" s="91">
        <f>+AG13-AG15</f>
        <v>0</v>
      </c>
      <c r="AH17" s="91">
        <f>+AH13-AH15</f>
        <v>0</v>
      </c>
      <c r="AI17" s="92"/>
      <c r="AJ17" s="91">
        <f t="shared" si="30"/>
        <v>0</v>
      </c>
      <c r="AK17" s="91">
        <f t="shared" si="30"/>
        <v>0</v>
      </c>
      <c r="AL17" s="91">
        <f t="shared" si="30"/>
        <v>0</v>
      </c>
      <c r="AM17" s="91"/>
    </row>
    <row r="18" spans="1:39" ht="18.75">
      <c r="B18" s="10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8.75">
      <c r="B19" s="11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  <c r="Z19" s="6"/>
      <c r="AA19" s="6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8.75">
      <c r="B20" s="11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  <c r="Z20" s="6"/>
      <c r="AA20" s="6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8.75">
      <c r="B21" s="11"/>
      <c r="X21" s="4"/>
      <c r="Y21" s="4"/>
      <c r="Z21" s="4"/>
      <c r="AA21" s="4"/>
    </row>
    <row r="22" spans="1:39" ht="18.75">
      <c r="B22" s="11"/>
      <c r="X22" s="4"/>
      <c r="Y22" s="4"/>
      <c r="Z22" s="4"/>
      <c r="AA22" s="4"/>
    </row>
    <row r="23" spans="1:39" ht="18.75">
      <c r="B23" s="11"/>
      <c r="X23" s="6"/>
      <c r="Y23" s="6"/>
      <c r="Z23" s="6"/>
      <c r="AA23" s="6"/>
    </row>
    <row r="24" spans="1:39" ht="18.75">
      <c r="B24" s="11"/>
      <c r="X24" s="6"/>
      <c r="Y24" s="6"/>
      <c r="Z24" s="6"/>
      <c r="AA24" s="6"/>
    </row>
    <row r="25" spans="1:39">
      <c r="B25" s="12"/>
      <c r="X25" s="4"/>
      <c r="Y25" s="4"/>
      <c r="Z25" s="4"/>
      <c r="AA25" s="4"/>
    </row>
  </sheetData>
  <mergeCells count="28">
    <mergeCell ref="B5:B6"/>
    <mergeCell ref="H5:K5"/>
    <mergeCell ref="AJ5:AM5"/>
    <mergeCell ref="AF5:AI5"/>
    <mergeCell ref="H4:K4"/>
    <mergeCell ref="AJ4:AM4"/>
    <mergeCell ref="AF4:AI4"/>
    <mergeCell ref="X5:AA5"/>
    <mergeCell ref="X4:AA4"/>
    <mergeCell ref="D4:G4"/>
    <mergeCell ref="D5:G5"/>
    <mergeCell ref="L5:O5"/>
    <mergeCell ref="L4:O4"/>
    <mergeCell ref="AB4:AE4"/>
    <mergeCell ref="AB5:AE5"/>
    <mergeCell ref="T4:W4"/>
    <mergeCell ref="T5:W5"/>
    <mergeCell ref="AF3:AI3"/>
    <mergeCell ref="X3:AA3"/>
    <mergeCell ref="D3:G3"/>
    <mergeCell ref="L3:O3"/>
    <mergeCell ref="H3:K3"/>
    <mergeCell ref="P5:S5"/>
    <mergeCell ref="AJ3:AM3"/>
    <mergeCell ref="AB3:AE3"/>
    <mergeCell ref="T3:W3"/>
    <mergeCell ref="P3:S3"/>
    <mergeCell ref="P4:S4"/>
  </mergeCells>
  <phoneticPr fontId="18" type="noConversion"/>
  <pageMargins left="0.7" right="0.7" top="0.75" bottom="0.75" header="0.3" footer="0.3"/>
  <pageSetup paperSize="9" scale="48" orientation="landscape" horizontalDpi="300" verticalDpi="300" r:id="rId1"/>
  <headerFooter alignWithMargins="0"/>
  <ignoredErrors>
    <ignoredError sqref="Z10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25"/>
  <sheetViews>
    <sheetView showGridLines="0" zoomScale="60" zoomScaleNormal="60" workbookViewId="0">
      <pane xSplit="3" ySplit="7" topLeftCell="M201" activePane="bottomRight" state="frozen"/>
      <selection pane="topRight" activeCell="D1" sqref="D1"/>
      <selection pane="bottomLeft" activeCell="A7" sqref="A7"/>
      <selection pane="bottomRight" activeCell="Q10" sqref="Q10"/>
    </sheetView>
  </sheetViews>
  <sheetFormatPr baseColWidth="10" defaultColWidth="12.28515625" defaultRowHeight="18"/>
  <cols>
    <col min="1" max="1" width="6.140625" style="3" customWidth="1"/>
    <col min="2" max="2" width="39.7109375" style="2" customWidth="1"/>
    <col min="3" max="3" width="2.5703125" style="4" customWidth="1"/>
    <col min="4" max="39" width="18.7109375" style="3" customWidth="1"/>
    <col min="40" max="40" width="3.28515625" style="4" customWidth="1"/>
    <col min="41" max="16384" width="12.28515625" style="4"/>
  </cols>
  <sheetData>
    <row r="1" spans="1:39" s="30" customFormat="1" ht="24.95" customHeight="1">
      <c r="A1" s="52"/>
      <c r="B1" s="47" t="s">
        <v>10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s="31" customFormat="1" ht="24.95" customHeight="1">
      <c r="A2" s="53"/>
      <c r="B2" s="48" t="s">
        <v>16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s="84" customFormat="1" ht="20.100000000000001" customHeight="1">
      <c r="A3" s="82"/>
      <c r="B3" s="83"/>
      <c r="D3" s="121">
        <v>1</v>
      </c>
      <c r="E3" s="121"/>
      <c r="F3" s="121"/>
      <c r="G3" s="121"/>
      <c r="H3" s="121">
        <v>2</v>
      </c>
      <c r="I3" s="121"/>
      <c r="J3" s="121"/>
      <c r="K3" s="121"/>
      <c r="L3" s="121">
        <v>3</v>
      </c>
      <c r="M3" s="121"/>
      <c r="N3" s="121"/>
      <c r="O3" s="121"/>
      <c r="P3" s="121">
        <v>4</v>
      </c>
      <c r="Q3" s="121"/>
      <c r="R3" s="121"/>
      <c r="S3" s="121"/>
      <c r="T3" s="121">
        <v>5</v>
      </c>
      <c r="U3" s="121"/>
      <c r="V3" s="121"/>
      <c r="W3" s="121"/>
      <c r="X3" s="121">
        <v>6</v>
      </c>
      <c r="Y3" s="121"/>
      <c r="Z3" s="121"/>
      <c r="AA3" s="121"/>
      <c r="AB3" s="121">
        <v>7</v>
      </c>
      <c r="AC3" s="121"/>
      <c r="AD3" s="121"/>
      <c r="AE3" s="121"/>
      <c r="AF3" s="121">
        <v>8</v>
      </c>
      <c r="AG3" s="121"/>
      <c r="AH3" s="121"/>
      <c r="AI3" s="121"/>
      <c r="AJ3" s="121">
        <v>9</v>
      </c>
      <c r="AK3" s="121"/>
      <c r="AL3" s="121"/>
      <c r="AM3" s="121"/>
    </row>
    <row r="4" spans="1:39" s="31" customFormat="1" ht="60" customHeight="1">
      <c r="A4" s="53"/>
      <c r="B4" s="32"/>
      <c r="D4" s="122" t="s">
        <v>118</v>
      </c>
      <c r="E4" s="123"/>
      <c r="F4" s="123"/>
      <c r="G4" s="124"/>
      <c r="H4" s="122" t="s">
        <v>119</v>
      </c>
      <c r="I4" s="123"/>
      <c r="J4" s="123"/>
      <c r="K4" s="124"/>
      <c r="L4" s="122" t="s">
        <v>122</v>
      </c>
      <c r="M4" s="123"/>
      <c r="N4" s="123"/>
      <c r="O4" s="124"/>
      <c r="P4" s="122" t="s">
        <v>257</v>
      </c>
      <c r="Q4" s="123"/>
      <c r="R4" s="123"/>
      <c r="S4" s="124"/>
      <c r="T4" s="122" t="s">
        <v>205</v>
      </c>
      <c r="U4" s="123"/>
      <c r="V4" s="123"/>
      <c r="W4" s="124"/>
      <c r="X4" s="122" t="s">
        <v>116</v>
      </c>
      <c r="Y4" s="123"/>
      <c r="Z4" s="123"/>
      <c r="AA4" s="124"/>
      <c r="AB4" s="122" t="s">
        <v>206</v>
      </c>
      <c r="AC4" s="123"/>
      <c r="AD4" s="123"/>
      <c r="AE4" s="124"/>
      <c r="AF4" s="122" t="s">
        <v>121</v>
      </c>
      <c r="AG4" s="123"/>
      <c r="AH4" s="123"/>
      <c r="AI4" s="124"/>
      <c r="AJ4" s="122" t="s">
        <v>120</v>
      </c>
      <c r="AK4" s="123"/>
      <c r="AL4" s="123"/>
      <c r="AM4" s="124"/>
    </row>
    <row r="5" spans="1:39" s="13" customFormat="1" ht="48" customHeight="1">
      <c r="A5" s="54"/>
      <c r="B5" s="130" t="s">
        <v>1</v>
      </c>
      <c r="D5" s="125" t="s">
        <v>114</v>
      </c>
      <c r="E5" s="126"/>
      <c r="F5" s="126"/>
      <c r="G5" s="127"/>
      <c r="H5" s="125" t="s">
        <v>114</v>
      </c>
      <c r="I5" s="126"/>
      <c r="J5" s="126"/>
      <c r="K5" s="127"/>
      <c r="L5" s="125" t="s">
        <v>114</v>
      </c>
      <c r="M5" s="126"/>
      <c r="N5" s="126"/>
      <c r="O5" s="127"/>
      <c r="P5" s="125" t="s">
        <v>114</v>
      </c>
      <c r="Q5" s="126"/>
      <c r="R5" s="126"/>
      <c r="S5" s="127"/>
      <c r="T5" s="125" t="s">
        <v>114</v>
      </c>
      <c r="U5" s="126"/>
      <c r="V5" s="126"/>
      <c r="W5" s="127"/>
      <c r="X5" s="125" t="s">
        <v>114</v>
      </c>
      <c r="Y5" s="126"/>
      <c r="Z5" s="126"/>
      <c r="AA5" s="127"/>
      <c r="AB5" s="125" t="s">
        <v>114</v>
      </c>
      <c r="AC5" s="126"/>
      <c r="AD5" s="126"/>
      <c r="AE5" s="127"/>
      <c r="AF5" s="125" t="s">
        <v>114</v>
      </c>
      <c r="AG5" s="126"/>
      <c r="AH5" s="126"/>
      <c r="AI5" s="127"/>
      <c r="AJ5" s="125" t="s">
        <v>114</v>
      </c>
      <c r="AK5" s="126"/>
      <c r="AL5" s="126"/>
      <c r="AM5" s="127"/>
    </row>
    <row r="6" spans="1:39" s="13" customFormat="1" ht="45" customHeight="1">
      <c r="A6" s="54"/>
      <c r="B6" s="131"/>
      <c r="D6" s="38" t="s">
        <v>11</v>
      </c>
      <c r="E6" s="39" t="s">
        <v>12</v>
      </c>
      <c r="F6" s="73" t="s">
        <v>8</v>
      </c>
      <c r="G6" s="40" t="s">
        <v>117</v>
      </c>
      <c r="H6" s="38" t="s">
        <v>11</v>
      </c>
      <c r="I6" s="39" t="s">
        <v>12</v>
      </c>
      <c r="J6" s="73" t="s">
        <v>8</v>
      </c>
      <c r="K6" s="40" t="s">
        <v>117</v>
      </c>
      <c r="L6" s="38" t="s">
        <v>11</v>
      </c>
      <c r="M6" s="39" t="s">
        <v>12</v>
      </c>
      <c r="N6" s="73" t="s">
        <v>8</v>
      </c>
      <c r="O6" s="40" t="s">
        <v>117</v>
      </c>
      <c r="P6" s="38" t="s">
        <v>11</v>
      </c>
      <c r="Q6" s="39" t="s">
        <v>12</v>
      </c>
      <c r="R6" s="73" t="s">
        <v>8</v>
      </c>
      <c r="S6" s="40" t="s">
        <v>117</v>
      </c>
      <c r="T6" s="38" t="s">
        <v>11</v>
      </c>
      <c r="U6" s="39" t="s">
        <v>12</v>
      </c>
      <c r="V6" s="73" t="s">
        <v>8</v>
      </c>
      <c r="W6" s="40" t="s">
        <v>117</v>
      </c>
      <c r="X6" s="38" t="s">
        <v>11</v>
      </c>
      <c r="Y6" s="39" t="s">
        <v>12</v>
      </c>
      <c r="Z6" s="73" t="s">
        <v>8</v>
      </c>
      <c r="AA6" s="40" t="s">
        <v>117</v>
      </c>
      <c r="AB6" s="38" t="s">
        <v>11</v>
      </c>
      <c r="AC6" s="39" t="s">
        <v>12</v>
      </c>
      <c r="AD6" s="73" t="s">
        <v>8</v>
      </c>
      <c r="AE6" s="40" t="s">
        <v>117</v>
      </c>
      <c r="AF6" s="38" t="s">
        <v>11</v>
      </c>
      <c r="AG6" s="39" t="s">
        <v>12</v>
      </c>
      <c r="AH6" s="73" t="s">
        <v>8</v>
      </c>
      <c r="AI6" s="40" t="s">
        <v>117</v>
      </c>
      <c r="AJ6" s="38" t="s">
        <v>11</v>
      </c>
      <c r="AK6" s="39" t="s">
        <v>12</v>
      </c>
      <c r="AL6" s="73" t="s">
        <v>8</v>
      </c>
      <c r="AM6" s="40" t="s">
        <v>117</v>
      </c>
    </row>
    <row r="7" spans="1:39" s="85" customFormat="1" ht="15" customHeight="1">
      <c r="B7" s="86" t="s">
        <v>204</v>
      </c>
      <c r="C7" s="86" t="s">
        <v>204</v>
      </c>
      <c r="D7" s="86" t="s">
        <v>204</v>
      </c>
      <c r="E7" s="86" t="s">
        <v>204</v>
      </c>
      <c r="F7" s="86" t="s">
        <v>204</v>
      </c>
      <c r="G7" s="86" t="s">
        <v>204</v>
      </c>
      <c r="H7" s="86" t="s">
        <v>204</v>
      </c>
      <c r="I7" s="86" t="s">
        <v>204</v>
      </c>
      <c r="J7" s="86" t="s">
        <v>204</v>
      </c>
      <c r="K7" s="86" t="s">
        <v>204</v>
      </c>
      <c r="L7" s="86" t="s">
        <v>204</v>
      </c>
      <c r="M7" s="86" t="s">
        <v>204</v>
      </c>
      <c r="N7" s="86" t="s">
        <v>204</v>
      </c>
      <c r="O7" s="86" t="s">
        <v>204</v>
      </c>
      <c r="P7" s="86" t="s">
        <v>204</v>
      </c>
      <c r="Q7" s="86" t="s">
        <v>204</v>
      </c>
      <c r="R7" s="86" t="s">
        <v>204</v>
      </c>
      <c r="S7" s="86" t="s">
        <v>204</v>
      </c>
      <c r="T7" s="86" t="s">
        <v>204</v>
      </c>
      <c r="U7" s="86" t="s">
        <v>204</v>
      </c>
      <c r="V7" s="86" t="s">
        <v>204</v>
      </c>
      <c r="W7" s="86" t="s">
        <v>204</v>
      </c>
      <c r="X7" s="86" t="s">
        <v>204</v>
      </c>
      <c r="Y7" s="86" t="s">
        <v>204</v>
      </c>
      <c r="Z7" s="86" t="s">
        <v>204</v>
      </c>
      <c r="AA7" s="86" t="s">
        <v>204</v>
      </c>
      <c r="AB7" s="86" t="s">
        <v>204</v>
      </c>
      <c r="AC7" s="86" t="s">
        <v>204</v>
      </c>
      <c r="AD7" s="86" t="s">
        <v>204</v>
      </c>
      <c r="AE7" s="86" t="s">
        <v>204</v>
      </c>
      <c r="AF7" s="86" t="s">
        <v>204</v>
      </c>
      <c r="AG7" s="86" t="s">
        <v>204</v>
      </c>
      <c r="AH7" s="86" t="s">
        <v>204</v>
      </c>
      <c r="AI7" s="86" t="s">
        <v>204</v>
      </c>
      <c r="AJ7" s="86" t="s">
        <v>204</v>
      </c>
      <c r="AK7" s="86" t="s">
        <v>204</v>
      </c>
      <c r="AL7" s="86" t="s">
        <v>204</v>
      </c>
      <c r="AM7" s="86" t="s">
        <v>204</v>
      </c>
    </row>
    <row r="8" spans="1:39" ht="24.95" customHeight="1">
      <c r="A8" s="3">
        <v>1</v>
      </c>
      <c r="B8" s="49" t="s">
        <v>123</v>
      </c>
      <c r="D8" s="41">
        <v>0</v>
      </c>
      <c r="E8" s="42">
        <v>0</v>
      </c>
      <c r="F8" s="74">
        <f t="shared" ref="F8:F71" si="0">SUM(D8:E8)</f>
        <v>0</v>
      </c>
      <c r="G8" s="79">
        <f t="shared" ref="G8:G71" si="1">+F8/$F$213</f>
        <v>0</v>
      </c>
      <c r="H8" s="41">
        <v>2423</v>
      </c>
      <c r="I8" s="42">
        <v>0</v>
      </c>
      <c r="J8" s="74">
        <f t="shared" ref="J8:J71" si="2">SUM(H8:I8)</f>
        <v>2423</v>
      </c>
      <c r="K8" s="79">
        <f t="shared" ref="K8:K71" si="3">+J8/$J$213</f>
        <v>1.7472532861053341E-3</v>
      </c>
      <c r="L8" s="41">
        <v>0</v>
      </c>
      <c r="M8" s="42">
        <v>0</v>
      </c>
      <c r="N8" s="74">
        <f t="shared" ref="N8:N71" si="4">SUM(L8:M8)</f>
        <v>0</v>
      </c>
      <c r="O8" s="79">
        <f>+N8/$N$213</f>
        <v>0</v>
      </c>
      <c r="P8" s="41">
        <v>0</v>
      </c>
      <c r="Q8" s="42">
        <v>0</v>
      </c>
      <c r="R8" s="74">
        <f t="shared" ref="R8:R71" si="5">SUM(P8:Q8)</f>
        <v>0</v>
      </c>
      <c r="S8" s="79">
        <f t="shared" ref="S8:S71" si="6">+R8/$R$213</f>
        <v>0</v>
      </c>
      <c r="T8" s="41">
        <v>0</v>
      </c>
      <c r="U8" s="42">
        <v>0</v>
      </c>
      <c r="V8" s="74">
        <f t="shared" ref="V8:V71" si="7">SUM(T8:U8)</f>
        <v>0</v>
      </c>
      <c r="W8" s="79">
        <f t="shared" ref="W8:W71" si="8">+V8/$V$213</f>
        <v>0</v>
      </c>
      <c r="X8" s="41">
        <v>0</v>
      </c>
      <c r="Y8" s="42">
        <v>0</v>
      </c>
      <c r="Z8" s="74">
        <f t="shared" ref="Z8:Z71" si="9">SUM(X8:Y8)</f>
        <v>0</v>
      </c>
      <c r="AA8" s="79">
        <f t="shared" ref="AA8:AA71" si="10">+Z8/$Z$213</f>
        <v>0</v>
      </c>
      <c r="AB8" s="41">
        <v>0</v>
      </c>
      <c r="AC8" s="42">
        <v>0</v>
      </c>
      <c r="AD8" s="74">
        <f t="shared" ref="AD8:AD71" si="11">SUM(AB8:AC8)</f>
        <v>0</v>
      </c>
      <c r="AE8" s="79">
        <f t="shared" ref="AE8:AE71" si="12">+AD8/$AD$213</f>
        <v>0</v>
      </c>
      <c r="AF8" s="41">
        <v>0</v>
      </c>
      <c r="AG8" s="42">
        <v>0</v>
      </c>
      <c r="AH8" s="74">
        <f t="shared" ref="AH8:AH71" si="13">SUM(AF8:AG8)</f>
        <v>0</v>
      </c>
      <c r="AI8" s="79">
        <f t="shared" ref="AI8:AI71" si="14">+AH8/$AH$213</f>
        <v>0</v>
      </c>
      <c r="AJ8" s="41">
        <v>0</v>
      </c>
      <c r="AK8" s="42">
        <v>0</v>
      </c>
      <c r="AL8" s="74">
        <f t="shared" ref="AL8:AL71" si="15">SUM(AJ8:AK8)</f>
        <v>0</v>
      </c>
      <c r="AM8" s="79">
        <f t="shared" ref="AM8:AM71" si="16">+AL8/$AL$213</f>
        <v>0</v>
      </c>
    </row>
    <row r="9" spans="1:39" ht="24.95" customHeight="1">
      <c r="A9" s="3">
        <v>2</v>
      </c>
      <c r="B9" s="50" t="s">
        <v>124</v>
      </c>
      <c r="D9" s="43">
        <v>0</v>
      </c>
      <c r="E9" s="44">
        <v>1</v>
      </c>
      <c r="F9" s="75">
        <f t="shared" si="0"/>
        <v>1</v>
      </c>
      <c r="G9" s="80">
        <f t="shared" si="1"/>
        <v>3.892757641191293E-7</v>
      </c>
      <c r="H9" s="43">
        <v>0</v>
      </c>
      <c r="I9" s="44">
        <v>0</v>
      </c>
      <c r="J9" s="75">
        <f t="shared" si="2"/>
        <v>0</v>
      </c>
      <c r="K9" s="80">
        <f t="shared" si="3"/>
        <v>0</v>
      </c>
      <c r="L9" s="43">
        <v>0</v>
      </c>
      <c r="M9" s="44">
        <v>0</v>
      </c>
      <c r="N9" s="75">
        <f t="shared" si="4"/>
        <v>0</v>
      </c>
      <c r="O9" s="80">
        <f t="shared" ref="O9:O72" si="17">+N9/$N$213</f>
        <v>0</v>
      </c>
      <c r="P9" s="43">
        <v>0</v>
      </c>
      <c r="Q9" s="44">
        <v>0</v>
      </c>
      <c r="R9" s="75">
        <f t="shared" si="5"/>
        <v>0</v>
      </c>
      <c r="S9" s="80">
        <f t="shared" si="6"/>
        <v>0</v>
      </c>
      <c r="T9" s="43">
        <v>0</v>
      </c>
      <c r="U9" s="44">
        <v>0</v>
      </c>
      <c r="V9" s="75">
        <f t="shared" si="7"/>
        <v>0</v>
      </c>
      <c r="W9" s="80">
        <f t="shared" si="8"/>
        <v>0</v>
      </c>
      <c r="X9" s="43">
        <v>0</v>
      </c>
      <c r="Y9" s="44">
        <v>0</v>
      </c>
      <c r="Z9" s="75">
        <f t="shared" si="9"/>
        <v>0</v>
      </c>
      <c r="AA9" s="80">
        <f t="shared" si="10"/>
        <v>0</v>
      </c>
      <c r="AB9" s="43">
        <v>0</v>
      </c>
      <c r="AC9" s="44">
        <v>0</v>
      </c>
      <c r="AD9" s="75">
        <f t="shared" si="11"/>
        <v>0</v>
      </c>
      <c r="AE9" s="80">
        <f t="shared" si="12"/>
        <v>0</v>
      </c>
      <c r="AF9" s="43">
        <v>0</v>
      </c>
      <c r="AG9" s="44">
        <v>0</v>
      </c>
      <c r="AH9" s="75">
        <f t="shared" si="13"/>
        <v>0</v>
      </c>
      <c r="AI9" s="80">
        <f t="shared" si="14"/>
        <v>0</v>
      </c>
      <c r="AJ9" s="43">
        <v>0</v>
      </c>
      <c r="AK9" s="44">
        <v>0</v>
      </c>
      <c r="AL9" s="75">
        <f t="shared" si="15"/>
        <v>0</v>
      </c>
      <c r="AM9" s="80">
        <f t="shared" si="16"/>
        <v>0</v>
      </c>
    </row>
    <row r="10" spans="1:39" ht="24.95" customHeight="1">
      <c r="A10" s="3">
        <v>3</v>
      </c>
      <c r="B10" s="50" t="s">
        <v>125</v>
      </c>
      <c r="D10" s="43">
        <v>0</v>
      </c>
      <c r="E10" s="44">
        <v>0</v>
      </c>
      <c r="F10" s="75">
        <f t="shared" si="0"/>
        <v>0</v>
      </c>
      <c r="G10" s="80">
        <f t="shared" si="1"/>
        <v>0</v>
      </c>
      <c r="H10" s="43">
        <v>0</v>
      </c>
      <c r="I10" s="44">
        <v>0</v>
      </c>
      <c r="J10" s="75">
        <f t="shared" si="2"/>
        <v>0</v>
      </c>
      <c r="K10" s="80">
        <f t="shared" si="3"/>
        <v>0</v>
      </c>
      <c r="L10" s="43">
        <v>0</v>
      </c>
      <c r="M10" s="44">
        <v>0</v>
      </c>
      <c r="N10" s="75">
        <f t="shared" si="4"/>
        <v>0</v>
      </c>
      <c r="O10" s="80">
        <f t="shared" si="17"/>
        <v>0</v>
      </c>
      <c r="P10" s="43">
        <v>0</v>
      </c>
      <c r="Q10" s="44">
        <v>0</v>
      </c>
      <c r="R10" s="75">
        <f t="shared" si="5"/>
        <v>0</v>
      </c>
      <c r="S10" s="80">
        <f t="shared" si="6"/>
        <v>0</v>
      </c>
      <c r="T10" s="43">
        <v>0</v>
      </c>
      <c r="U10" s="44">
        <v>0</v>
      </c>
      <c r="V10" s="75">
        <f t="shared" si="7"/>
        <v>0</v>
      </c>
      <c r="W10" s="80">
        <f t="shared" si="8"/>
        <v>0</v>
      </c>
      <c r="X10" s="43">
        <v>0</v>
      </c>
      <c r="Y10" s="44">
        <v>0</v>
      </c>
      <c r="Z10" s="75">
        <f t="shared" si="9"/>
        <v>0</v>
      </c>
      <c r="AA10" s="80">
        <f t="shared" si="10"/>
        <v>0</v>
      </c>
      <c r="AB10" s="43">
        <v>0</v>
      </c>
      <c r="AC10" s="44">
        <v>0</v>
      </c>
      <c r="AD10" s="75">
        <f t="shared" si="11"/>
        <v>0</v>
      </c>
      <c r="AE10" s="80">
        <f t="shared" si="12"/>
        <v>0</v>
      </c>
      <c r="AF10" s="43">
        <v>6</v>
      </c>
      <c r="AG10" s="44">
        <v>0</v>
      </c>
      <c r="AH10" s="75">
        <f t="shared" si="13"/>
        <v>6</v>
      </c>
      <c r="AI10" s="80">
        <f t="shared" si="14"/>
        <v>1.1615975838770256E-4</v>
      </c>
      <c r="AJ10" s="43">
        <v>0</v>
      </c>
      <c r="AK10" s="44">
        <v>0</v>
      </c>
      <c r="AL10" s="75">
        <f t="shared" si="15"/>
        <v>0</v>
      </c>
      <c r="AM10" s="80">
        <f t="shared" si="16"/>
        <v>0</v>
      </c>
    </row>
    <row r="11" spans="1:39" ht="24.95" customHeight="1">
      <c r="A11" s="3">
        <v>4</v>
      </c>
      <c r="B11" s="50" t="s">
        <v>110</v>
      </c>
      <c r="D11" s="43">
        <v>0</v>
      </c>
      <c r="E11" s="44">
        <v>802</v>
      </c>
      <c r="F11" s="75">
        <f t="shared" si="0"/>
        <v>802</v>
      </c>
      <c r="G11" s="80">
        <f t="shared" si="1"/>
        <v>3.1219916282354169E-4</v>
      </c>
      <c r="H11" s="43">
        <v>0</v>
      </c>
      <c r="I11" s="44">
        <v>0</v>
      </c>
      <c r="J11" s="75">
        <f t="shared" si="2"/>
        <v>0</v>
      </c>
      <c r="K11" s="80">
        <f t="shared" si="3"/>
        <v>0</v>
      </c>
      <c r="L11" s="43">
        <v>36</v>
      </c>
      <c r="M11" s="44">
        <v>757</v>
      </c>
      <c r="N11" s="75">
        <f t="shared" si="4"/>
        <v>793</v>
      </c>
      <c r="O11" s="80">
        <f t="shared" si="17"/>
        <v>1.2537688164137785E-3</v>
      </c>
      <c r="P11" s="43">
        <v>0</v>
      </c>
      <c r="Q11" s="44">
        <v>0</v>
      </c>
      <c r="R11" s="75">
        <f t="shared" si="5"/>
        <v>0</v>
      </c>
      <c r="S11" s="80">
        <f t="shared" si="6"/>
        <v>0</v>
      </c>
      <c r="T11" s="43">
        <v>32</v>
      </c>
      <c r="U11" s="44">
        <v>0</v>
      </c>
      <c r="V11" s="75">
        <f t="shared" si="7"/>
        <v>32</v>
      </c>
      <c r="W11" s="80">
        <f t="shared" si="8"/>
        <v>1.1292257745783047E-4</v>
      </c>
      <c r="X11" s="43">
        <v>9</v>
      </c>
      <c r="Y11" s="44">
        <v>0</v>
      </c>
      <c r="Z11" s="75">
        <f t="shared" si="9"/>
        <v>9</v>
      </c>
      <c r="AA11" s="80">
        <f t="shared" si="10"/>
        <v>5.1997273031903215E-5</v>
      </c>
      <c r="AB11" s="43">
        <v>0</v>
      </c>
      <c r="AC11" s="44">
        <v>0</v>
      </c>
      <c r="AD11" s="75">
        <f t="shared" si="11"/>
        <v>0</v>
      </c>
      <c r="AE11" s="80">
        <f t="shared" si="12"/>
        <v>0</v>
      </c>
      <c r="AF11" s="43">
        <v>0</v>
      </c>
      <c r="AG11" s="44">
        <v>0</v>
      </c>
      <c r="AH11" s="75">
        <f t="shared" si="13"/>
        <v>0</v>
      </c>
      <c r="AI11" s="80">
        <f t="shared" si="14"/>
        <v>0</v>
      </c>
      <c r="AJ11" s="43">
        <v>0</v>
      </c>
      <c r="AK11" s="44">
        <v>0</v>
      </c>
      <c r="AL11" s="75">
        <f t="shared" si="15"/>
        <v>0</v>
      </c>
      <c r="AM11" s="80">
        <f t="shared" si="16"/>
        <v>0</v>
      </c>
    </row>
    <row r="12" spans="1:39" ht="24.95" customHeight="1">
      <c r="A12" s="3">
        <v>5</v>
      </c>
      <c r="B12" s="50" t="s">
        <v>240</v>
      </c>
      <c r="D12" s="43">
        <v>0</v>
      </c>
      <c r="E12" s="44">
        <v>0</v>
      </c>
      <c r="F12" s="75">
        <f t="shared" si="0"/>
        <v>0</v>
      </c>
      <c r="G12" s="80">
        <f t="shared" si="1"/>
        <v>0</v>
      </c>
      <c r="H12" s="43">
        <v>0</v>
      </c>
      <c r="I12" s="44">
        <v>0</v>
      </c>
      <c r="J12" s="75">
        <f t="shared" si="2"/>
        <v>0</v>
      </c>
      <c r="K12" s="80">
        <f t="shared" si="3"/>
        <v>0</v>
      </c>
      <c r="L12" s="43">
        <v>0</v>
      </c>
      <c r="M12" s="44">
        <v>0</v>
      </c>
      <c r="N12" s="75">
        <f t="shared" si="4"/>
        <v>0</v>
      </c>
      <c r="O12" s="80">
        <f t="shared" si="17"/>
        <v>0</v>
      </c>
      <c r="P12" s="43">
        <v>0</v>
      </c>
      <c r="Q12" s="44">
        <v>0</v>
      </c>
      <c r="R12" s="75">
        <f t="shared" si="5"/>
        <v>0</v>
      </c>
      <c r="S12" s="80">
        <f t="shared" si="6"/>
        <v>0</v>
      </c>
      <c r="T12" s="43">
        <v>0</v>
      </c>
      <c r="U12" s="44">
        <v>0</v>
      </c>
      <c r="V12" s="75">
        <f t="shared" si="7"/>
        <v>0</v>
      </c>
      <c r="W12" s="80">
        <f t="shared" si="8"/>
        <v>0</v>
      </c>
      <c r="X12" s="43">
        <v>13</v>
      </c>
      <c r="Y12" s="44">
        <v>0</v>
      </c>
      <c r="Z12" s="75">
        <f t="shared" si="9"/>
        <v>13</v>
      </c>
      <c r="AA12" s="80">
        <f t="shared" si="10"/>
        <v>7.5107172157193528E-5</v>
      </c>
      <c r="AB12" s="43">
        <v>0</v>
      </c>
      <c r="AC12" s="44">
        <v>0</v>
      </c>
      <c r="AD12" s="75">
        <f t="shared" si="11"/>
        <v>0</v>
      </c>
      <c r="AE12" s="80">
        <f t="shared" si="12"/>
        <v>0</v>
      </c>
      <c r="AF12" s="43">
        <v>0</v>
      </c>
      <c r="AG12" s="44">
        <v>0</v>
      </c>
      <c r="AH12" s="75">
        <f t="shared" si="13"/>
        <v>0</v>
      </c>
      <c r="AI12" s="80">
        <f t="shared" si="14"/>
        <v>0</v>
      </c>
      <c r="AJ12" s="43">
        <v>0</v>
      </c>
      <c r="AK12" s="44">
        <v>0</v>
      </c>
      <c r="AL12" s="75">
        <f t="shared" si="15"/>
        <v>0</v>
      </c>
      <c r="AM12" s="80">
        <f t="shared" si="16"/>
        <v>0</v>
      </c>
    </row>
    <row r="13" spans="1:39" ht="24.95" customHeight="1">
      <c r="A13" s="3">
        <v>6</v>
      </c>
      <c r="B13" s="50" t="s">
        <v>126</v>
      </c>
      <c r="D13" s="43">
        <v>1</v>
      </c>
      <c r="E13" s="44">
        <v>0</v>
      </c>
      <c r="F13" s="75">
        <f t="shared" si="0"/>
        <v>1</v>
      </c>
      <c r="G13" s="80">
        <f t="shared" si="1"/>
        <v>3.892757641191293E-7</v>
      </c>
      <c r="H13" s="43">
        <v>229</v>
      </c>
      <c r="I13" s="44">
        <v>0</v>
      </c>
      <c r="J13" s="75">
        <f t="shared" si="2"/>
        <v>229</v>
      </c>
      <c r="K13" s="80">
        <f t="shared" si="3"/>
        <v>1.6513454499303407E-4</v>
      </c>
      <c r="L13" s="43">
        <v>347</v>
      </c>
      <c r="M13" s="44">
        <v>0</v>
      </c>
      <c r="N13" s="75">
        <f t="shared" si="4"/>
        <v>347</v>
      </c>
      <c r="O13" s="80">
        <f t="shared" si="17"/>
        <v>5.4862267250388539E-4</v>
      </c>
      <c r="P13" s="43">
        <v>97</v>
      </c>
      <c r="Q13" s="44">
        <v>0</v>
      </c>
      <c r="R13" s="75">
        <f t="shared" si="5"/>
        <v>97</v>
      </c>
      <c r="S13" s="80">
        <f t="shared" si="6"/>
        <v>3.0167132132038739E-4</v>
      </c>
      <c r="T13" s="43">
        <v>10</v>
      </c>
      <c r="U13" s="44">
        <v>0</v>
      </c>
      <c r="V13" s="75">
        <f t="shared" si="7"/>
        <v>10</v>
      </c>
      <c r="W13" s="80">
        <f t="shared" si="8"/>
        <v>3.5288305455572021E-5</v>
      </c>
      <c r="X13" s="43">
        <v>0</v>
      </c>
      <c r="Y13" s="44">
        <v>0</v>
      </c>
      <c r="Z13" s="75">
        <f t="shared" si="9"/>
        <v>0</v>
      </c>
      <c r="AA13" s="80">
        <f t="shared" si="10"/>
        <v>0</v>
      </c>
      <c r="AB13" s="43">
        <v>0</v>
      </c>
      <c r="AC13" s="44">
        <v>0</v>
      </c>
      <c r="AD13" s="75">
        <f t="shared" si="11"/>
        <v>0</v>
      </c>
      <c r="AE13" s="80">
        <f t="shared" si="12"/>
        <v>0</v>
      </c>
      <c r="AF13" s="43">
        <v>7</v>
      </c>
      <c r="AG13" s="44">
        <v>0</v>
      </c>
      <c r="AH13" s="75">
        <f t="shared" si="13"/>
        <v>7</v>
      </c>
      <c r="AI13" s="80">
        <f t="shared" si="14"/>
        <v>1.355197181189863E-4</v>
      </c>
      <c r="AJ13" s="43">
        <v>0</v>
      </c>
      <c r="AK13" s="44">
        <v>0</v>
      </c>
      <c r="AL13" s="75">
        <f t="shared" si="15"/>
        <v>0</v>
      </c>
      <c r="AM13" s="80">
        <f t="shared" si="16"/>
        <v>0</v>
      </c>
    </row>
    <row r="14" spans="1:39" ht="24.95" customHeight="1">
      <c r="A14" s="3">
        <v>7</v>
      </c>
      <c r="B14" s="50" t="s">
        <v>127</v>
      </c>
      <c r="D14" s="43">
        <v>0</v>
      </c>
      <c r="E14" s="44">
        <v>4</v>
      </c>
      <c r="F14" s="75">
        <f t="shared" si="0"/>
        <v>4</v>
      </c>
      <c r="G14" s="80">
        <f t="shared" si="1"/>
        <v>1.5571030564765172E-6</v>
      </c>
      <c r="H14" s="43">
        <v>0</v>
      </c>
      <c r="I14" s="44">
        <v>0</v>
      </c>
      <c r="J14" s="75">
        <f t="shared" si="2"/>
        <v>0</v>
      </c>
      <c r="K14" s="80">
        <f t="shared" si="3"/>
        <v>0</v>
      </c>
      <c r="L14" s="43">
        <v>0</v>
      </c>
      <c r="M14" s="44">
        <v>0</v>
      </c>
      <c r="N14" s="75">
        <f t="shared" si="4"/>
        <v>0</v>
      </c>
      <c r="O14" s="80">
        <f t="shared" si="17"/>
        <v>0</v>
      </c>
      <c r="P14" s="43">
        <v>0</v>
      </c>
      <c r="Q14" s="44">
        <v>0</v>
      </c>
      <c r="R14" s="75">
        <f t="shared" si="5"/>
        <v>0</v>
      </c>
      <c r="S14" s="80">
        <f t="shared" si="6"/>
        <v>0</v>
      </c>
      <c r="T14" s="43">
        <v>0</v>
      </c>
      <c r="U14" s="44">
        <v>0</v>
      </c>
      <c r="V14" s="75">
        <f t="shared" si="7"/>
        <v>0</v>
      </c>
      <c r="W14" s="80">
        <f t="shared" si="8"/>
        <v>0</v>
      </c>
      <c r="X14" s="43">
        <v>0</v>
      </c>
      <c r="Y14" s="44">
        <v>0</v>
      </c>
      <c r="Z14" s="75">
        <f t="shared" si="9"/>
        <v>0</v>
      </c>
      <c r="AA14" s="80">
        <f t="shared" si="10"/>
        <v>0</v>
      </c>
      <c r="AB14" s="43">
        <v>0</v>
      </c>
      <c r="AC14" s="44">
        <v>0</v>
      </c>
      <c r="AD14" s="75">
        <f t="shared" si="11"/>
        <v>0</v>
      </c>
      <c r="AE14" s="80">
        <f t="shared" si="12"/>
        <v>0</v>
      </c>
      <c r="AF14" s="43">
        <v>0</v>
      </c>
      <c r="AG14" s="44">
        <v>0</v>
      </c>
      <c r="AH14" s="75">
        <f t="shared" si="13"/>
        <v>0</v>
      </c>
      <c r="AI14" s="80">
        <f t="shared" si="14"/>
        <v>0</v>
      </c>
      <c r="AJ14" s="43">
        <v>0</v>
      </c>
      <c r="AK14" s="44">
        <v>0</v>
      </c>
      <c r="AL14" s="75">
        <f t="shared" si="15"/>
        <v>0</v>
      </c>
      <c r="AM14" s="80">
        <f t="shared" si="16"/>
        <v>0</v>
      </c>
    </row>
    <row r="15" spans="1:39" ht="24.95" customHeight="1">
      <c r="A15" s="3">
        <v>8</v>
      </c>
      <c r="B15" s="50" t="s">
        <v>248</v>
      </c>
      <c r="D15" s="43">
        <v>0</v>
      </c>
      <c r="E15" s="44">
        <v>0</v>
      </c>
      <c r="F15" s="75">
        <f t="shared" si="0"/>
        <v>0</v>
      </c>
      <c r="G15" s="80">
        <f t="shared" si="1"/>
        <v>0</v>
      </c>
      <c r="H15" s="43">
        <v>0</v>
      </c>
      <c r="I15" s="44">
        <v>0</v>
      </c>
      <c r="J15" s="75">
        <f t="shared" si="2"/>
        <v>0</v>
      </c>
      <c r="K15" s="80">
        <f t="shared" si="3"/>
        <v>0</v>
      </c>
      <c r="L15" s="43">
        <v>0</v>
      </c>
      <c r="M15" s="44">
        <v>0</v>
      </c>
      <c r="N15" s="75">
        <f t="shared" si="4"/>
        <v>0</v>
      </c>
      <c r="O15" s="80">
        <f t="shared" si="17"/>
        <v>0</v>
      </c>
      <c r="P15" s="43">
        <v>0</v>
      </c>
      <c r="Q15" s="44">
        <v>0</v>
      </c>
      <c r="R15" s="75">
        <f t="shared" si="5"/>
        <v>0</v>
      </c>
      <c r="S15" s="80">
        <f t="shared" si="6"/>
        <v>0</v>
      </c>
      <c r="T15" s="43">
        <v>0</v>
      </c>
      <c r="U15" s="44">
        <v>0</v>
      </c>
      <c r="V15" s="75">
        <f t="shared" si="7"/>
        <v>0</v>
      </c>
      <c r="W15" s="80">
        <f t="shared" si="8"/>
        <v>0</v>
      </c>
      <c r="X15" s="43">
        <v>0</v>
      </c>
      <c r="Y15" s="44">
        <v>0</v>
      </c>
      <c r="Z15" s="75">
        <f t="shared" si="9"/>
        <v>0</v>
      </c>
      <c r="AA15" s="80">
        <f t="shared" si="10"/>
        <v>0</v>
      </c>
      <c r="AB15" s="43">
        <v>0</v>
      </c>
      <c r="AC15" s="44">
        <v>0</v>
      </c>
      <c r="AD15" s="75">
        <f t="shared" si="11"/>
        <v>0</v>
      </c>
      <c r="AE15" s="80">
        <f t="shared" si="12"/>
        <v>0</v>
      </c>
      <c r="AF15" s="43">
        <v>0</v>
      </c>
      <c r="AG15" s="44">
        <v>0</v>
      </c>
      <c r="AH15" s="75">
        <f t="shared" si="13"/>
        <v>0</v>
      </c>
      <c r="AI15" s="80">
        <f t="shared" si="14"/>
        <v>0</v>
      </c>
      <c r="AJ15" s="43">
        <v>0</v>
      </c>
      <c r="AK15" s="44">
        <v>0</v>
      </c>
      <c r="AL15" s="75">
        <f t="shared" si="15"/>
        <v>0</v>
      </c>
      <c r="AM15" s="80">
        <f t="shared" si="16"/>
        <v>0</v>
      </c>
    </row>
    <row r="16" spans="1:39" ht="24.95" customHeight="1">
      <c r="A16" s="3">
        <v>9</v>
      </c>
      <c r="B16" s="50" t="s">
        <v>128</v>
      </c>
      <c r="D16" s="43">
        <v>0</v>
      </c>
      <c r="E16" s="44">
        <v>2</v>
      </c>
      <c r="F16" s="75">
        <f t="shared" si="0"/>
        <v>2</v>
      </c>
      <c r="G16" s="80">
        <f t="shared" si="1"/>
        <v>7.7855152823825859E-7</v>
      </c>
      <c r="H16" s="43">
        <v>0</v>
      </c>
      <c r="I16" s="44">
        <v>0</v>
      </c>
      <c r="J16" s="75">
        <f t="shared" si="2"/>
        <v>0</v>
      </c>
      <c r="K16" s="80">
        <f t="shared" si="3"/>
        <v>0</v>
      </c>
      <c r="L16" s="43">
        <v>0</v>
      </c>
      <c r="M16" s="44">
        <v>0</v>
      </c>
      <c r="N16" s="75">
        <f t="shared" si="4"/>
        <v>0</v>
      </c>
      <c r="O16" s="80">
        <f t="shared" si="17"/>
        <v>0</v>
      </c>
      <c r="P16" s="43">
        <v>0</v>
      </c>
      <c r="Q16" s="44">
        <v>0</v>
      </c>
      <c r="R16" s="75">
        <f t="shared" si="5"/>
        <v>0</v>
      </c>
      <c r="S16" s="80">
        <f t="shared" si="6"/>
        <v>0</v>
      </c>
      <c r="T16" s="43">
        <v>0</v>
      </c>
      <c r="U16" s="44">
        <v>0</v>
      </c>
      <c r="V16" s="75">
        <f t="shared" si="7"/>
        <v>0</v>
      </c>
      <c r="W16" s="80">
        <f t="shared" si="8"/>
        <v>0</v>
      </c>
      <c r="X16" s="43">
        <v>0</v>
      </c>
      <c r="Y16" s="44">
        <v>0</v>
      </c>
      <c r="Z16" s="75">
        <f t="shared" si="9"/>
        <v>0</v>
      </c>
      <c r="AA16" s="80">
        <f t="shared" si="10"/>
        <v>0</v>
      </c>
      <c r="AB16" s="43">
        <v>0</v>
      </c>
      <c r="AC16" s="44">
        <v>0</v>
      </c>
      <c r="AD16" s="75">
        <f t="shared" si="11"/>
        <v>0</v>
      </c>
      <c r="AE16" s="80">
        <f t="shared" si="12"/>
        <v>0</v>
      </c>
      <c r="AF16" s="43">
        <v>0</v>
      </c>
      <c r="AG16" s="44">
        <v>0</v>
      </c>
      <c r="AH16" s="75">
        <f t="shared" si="13"/>
        <v>0</v>
      </c>
      <c r="AI16" s="80">
        <f t="shared" si="14"/>
        <v>0</v>
      </c>
      <c r="AJ16" s="43">
        <v>0</v>
      </c>
      <c r="AK16" s="44">
        <v>0</v>
      </c>
      <c r="AL16" s="75">
        <f t="shared" si="15"/>
        <v>0</v>
      </c>
      <c r="AM16" s="80">
        <f t="shared" si="16"/>
        <v>0</v>
      </c>
    </row>
    <row r="17" spans="1:39" ht="24.95" customHeight="1">
      <c r="A17" s="3">
        <v>10</v>
      </c>
      <c r="B17" s="50" t="s">
        <v>129</v>
      </c>
      <c r="D17" s="43">
        <v>1</v>
      </c>
      <c r="E17" s="44">
        <v>0</v>
      </c>
      <c r="F17" s="75">
        <f t="shared" si="0"/>
        <v>1</v>
      </c>
      <c r="G17" s="80">
        <f t="shared" si="1"/>
        <v>3.892757641191293E-7</v>
      </c>
      <c r="H17" s="43">
        <v>0</v>
      </c>
      <c r="I17" s="44">
        <v>0</v>
      </c>
      <c r="J17" s="75">
        <f t="shared" si="2"/>
        <v>0</v>
      </c>
      <c r="K17" s="80">
        <f t="shared" si="3"/>
        <v>0</v>
      </c>
      <c r="L17" s="43">
        <v>0</v>
      </c>
      <c r="M17" s="44">
        <v>0</v>
      </c>
      <c r="N17" s="75">
        <f t="shared" si="4"/>
        <v>0</v>
      </c>
      <c r="O17" s="80">
        <f t="shared" si="17"/>
        <v>0</v>
      </c>
      <c r="P17" s="43">
        <v>0</v>
      </c>
      <c r="Q17" s="44">
        <v>0</v>
      </c>
      <c r="R17" s="75">
        <f t="shared" si="5"/>
        <v>0</v>
      </c>
      <c r="S17" s="80">
        <f t="shared" si="6"/>
        <v>0</v>
      </c>
      <c r="T17" s="43">
        <v>0</v>
      </c>
      <c r="U17" s="44">
        <v>0</v>
      </c>
      <c r="V17" s="75">
        <f t="shared" si="7"/>
        <v>0</v>
      </c>
      <c r="W17" s="80">
        <f t="shared" si="8"/>
        <v>0</v>
      </c>
      <c r="X17" s="43">
        <v>0</v>
      </c>
      <c r="Y17" s="44">
        <v>0</v>
      </c>
      <c r="Z17" s="75">
        <f t="shared" si="9"/>
        <v>0</v>
      </c>
      <c r="AA17" s="80">
        <f t="shared" si="10"/>
        <v>0</v>
      </c>
      <c r="AB17" s="43">
        <v>0</v>
      </c>
      <c r="AC17" s="44">
        <v>0</v>
      </c>
      <c r="AD17" s="75">
        <f t="shared" si="11"/>
        <v>0</v>
      </c>
      <c r="AE17" s="80">
        <f t="shared" si="12"/>
        <v>0</v>
      </c>
      <c r="AF17" s="43">
        <v>0</v>
      </c>
      <c r="AG17" s="44">
        <v>0</v>
      </c>
      <c r="AH17" s="75">
        <f t="shared" si="13"/>
        <v>0</v>
      </c>
      <c r="AI17" s="80">
        <f t="shared" si="14"/>
        <v>0</v>
      </c>
      <c r="AJ17" s="43">
        <v>0</v>
      </c>
      <c r="AK17" s="44">
        <v>0</v>
      </c>
      <c r="AL17" s="75">
        <f t="shared" si="15"/>
        <v>0</v>
      </c>
      <c r="AM17" s="80">
        <f t="shared" si="16"/>
        <v>0</v>
      </c>
    </row>
    <row r="18" spans="1:39" ht="24.95" customHeight="1">
      <c r="A18" s="3">
        <v>11</v>
      </c>
      <c r="B18" s="50" t="s">
        <v>207</v>
      </c>
      <c r="D18" s="43">
        <v>0</v>
      </c>
      <c r="E18" s="44">
        <v>0</v>
      </c>
      <c r="F18" s="75">
        <f t="shared" si="0"/>
        <v>0</v>
      </c>
      <c r="G18" s="80">
        <f t="shared" si="1"/>
        <v>0</v>
      </c>
      <c r="H18" s="43">
        <v>0</v>
      </c>
      <c r="I18" s="44">
        <v>0</v>
      </c>
      <c r="J18" s="75">
        <f t="shared" si="2"/>
        <v>0</v>
      </c>
      <c r="K18" s="80">
        <f t="shared" si="3"/>
        <v>0</v>
      </c>
      <c r="L18" s="43">
        <v>0</v>
      </c>
      <c r="M18" s="44">
        <v>0</v>
      </c>
      <c r="N18" s="75">
        <f t="shared" si="4"/>
        <v>0</v>
      </c>
      <c r="O18" s="80">
        <f t="shared" si="17"/>
        <v>0</v>
      </c>
      <c r="P18" s="43">
        <v>0</v>
      </c>
      <c r="Q18" s="44">
        <v>0</v>
      </c>
      <c r="R18" s="75">
        <f t="shared" si="5"/>
        <v>0</v>
      </c>
      <c r="S18" s="80">
        <f t="shared" si="6"/>
        <v>0</v>
      </c>
      <c r="T18" s="43">
        <v>0</v>
      </c>
      <c r="U18" s="44">
        <v>0</v>
      </c>
      <c r="V18" s="75">
        <f t="shared" si="7"/>
        <v>0</v>
      </c>
      <c r="W18" s="80">
        <f t="shared" si="8"/>
        <v>0</v>
      </c>
      <c r="X18" s="43">
        <v>0</v>
      </c>
      <c r="Y18" s="44">
        <v>0</v>
      </c>
      <c r="Z18" s="75">
        <f t="shared" si="9"/>
        <v>0</v>
      </c>
      <c r="AA18" s="80">
        <f t="shared" si="10"/>
        <v>0</v>
      </c>
      <c r="AB18" s="43">
        <v>0</v>
      </c>
      <c r="AC18" s="44">
        <v>0</v>
      </c>
      <c r="AD18" s="75">
        <f t="shared" si="11"/>
        <v>0</v>
      </c>
      <c r="AE18" s="80">
        <f t="shared" si="12"/>
        <v>0</v>
      </c>
      <c r="AF18" s="43">
        <v>0</v>
      </c>
      <c r="AG18" s="44">
        <v>0</v>
      </c>
      <c r="AH18" s="75">
        <f t="shared" si="13"/>
        <v>0</v>
      </c>
      <c r="AI18" s="80">
        <f t="shared" si="14"/>
        <v>0</v>
      </c>
      <c r="AJ18" s="43">
        <v>0</v>
      </c>
      <c r="AK18" s="44">
        <v>0</v>
      </c>
      <c r="AL18" s="75">
        <f t="shared" si="15"/>
        <v>0</v>
      </c>
      <c r="AM18" s="80">
        <f t="shared" si="16"/>
        <v>0</v>
      </c>
    </row>
    <row r="19" spans="1:39" ht="24.95" customHeight="1">
      <c r="A19" s="3">
        <v>12</v>
      </c>
      <c r="B19" s="50" t="s">
        <v>130</v>
      </c>
      <c r="D19" s="43">
        <v>3</v>
      </c>
      <c r="E19" s="44">
        <v>0</v>
      </c>
      <c r="F19" s="75">
        <f t="shared" si="0"/>
        <v>3</v>
      </c>
      <c r="G19" s="80">
        <f t="shared" si="1"/>
        <v>1.1678272923573879E-6</v>
      </c>
      <c r="H19" s="43">
        <v>0</v>
      </c>
      <c r="I19" s="44">
        <v>0</v>
      </c>
      <c r="J19" s="75">
        <f t="shared" si="2"/>
        <v>0</v>
      </c>
      <c r="K19" s="80">
        <f t="shared" si="3"/>
        <v>0</v>
      </c>
      <c r="L19" s="43">
        <v>0</v>
      </c>
      <c r="M19" s="44">
        <v>0</v>
      </c>
      <c r="N19" s="75">
        <f t="shared" si="4"/>
        <v>0</v>
      </c>
      <c r="O19" s="80">
        <f t="shared" si="17"/>
        <v>0</v>
      </c>
      <c r="P19" s="43">
        <v>0</v>
      </c>
      <c r="Q19" s="44">
        <v>0</v>
      </c>
      <c r="R19" s="75">
        <f t="shared" si="5"/>
        <v>0</v>
      </c>
      <c r="S19" s="80">
        <f t="shared" si="6"/>
        <v>0</v>
      </c>
      <c r="T19" s="43">
        <v>0</v>
      </c>
      <c r="U19" s="44">
        <v>0</v>
      </c>
      <c r="V19" s="75">
        <f t="shared" si="7"/>
        <v>0</v>
      </c>
      <c r="W19" s="80">
        <f t="shared" si="8"/>
        <v>0</v>
      </c>
      <c r="X19" s="43">
        <v>0</v>
      </c>
      <c r="Y19" s="44">
        <v>0</v>
      </c>
      <c r="Z19" s="75">
        <f t="shared" si="9"/>
        <v>0</v>
      </c>
      <c r="AA19" s="80">
        <f t="shared" si="10"/>
        <v>0</v>
      </c>
      <c r="AB19" s="43">
        <v>0</v>
      </c>
      <c r="AC19" s="44">
        <v>0</v>
      </c>
      <c r="AD19" s="75">
        <f t="shared" si="11"/>
        <v>0</v>
      </c>
      <c r="AE19" s="80">
        <f t="shared" si="12"/>
        <v>0</v>
      </c>
      <c r="AF19" s="43">
        <v>0</v>
      </c>
      <c r="AG19" s="44">
        <v>0</v>
      </c>
      <c r="AH19" s="75">
        <f t="shared" si="13"/>
        <v>0</v>
      </c>
      <c r="AI19" s="80">
        <f t="shared" si="14"/>
        <v>0</v>
      </c>
      <c r="AJ19" s="43">
        <v>1</v>
      </c>
      <c r="AK19" s="44">
        <v>0</v>
      </c>
      <c r="AL19" s="75">
        <f t="shared" si="15"/>
        <v>1</v>
      </c>
      <c r="AM19" s="80">
        <f t="shared" si="16"/>
        <v>3.5279590756747224E-5</v>
      </c>
    </row>
    <row r="20" spans="1:39" ht="24.95" customHeight="1">
      <c r="A20" s="3">
        <v>13</v>
      </c>
      <c r="B20" s="50" t="s">
        <v>68</v>
      </c>
      <c r="D20" s="43">
        <v>17037</v>
      </c>
      <c r="E20" s="44">
        <v>503</v>
      </c>
      <c r="F20" s="75">
        <f t="shared" si="0"/>
        <v>17540</v>
      </c>
      <c r="G20" s="80">
        <f t="shared" si="1"/>
        <v>6.827896902649528E-3</v>
      </c>
      <c r="H20" s="43">
        <v>14147</v>
      </c>
      <c r="I20" s="44">
        <v>0</v>
      </c>
      <c r="J20" s="75">
        <f t="shared" si="2"/>
        <v>14147</v>
      </c>
      <c r="K20" s="80">
        <f t="shared" si="3"/>
        <v>1.0201565100508528E-2</v>
      </c>
      <c r="L20" s="43">
        <v>1724</v>
      </c>
      <c r="M20" s="44">
        <v>0</v>
      </c>
      <c r="N20" s="75">
        <f t="shared" si="4"/>
        <v>1724</v>
      </c>
      <c r="O20" s="80">
        <f t="shared" si="17"/>
        <v>2.7257218656965374E-3</v>
      </c>
      <c r="P20" s="43">
        <v>1694</v>
      </c>
      <c r="Q20" s="44">
        <v>0</v>
      </c>
      <c r="R20" s="75">
        <f t="shared" si="5"/>
        <v>1694</v>
      </c>
      <c r="S20" s="80">
        <f t="shared" si="6"/>
        <v>5.2683630754302704E-3</v>
      </c>
      <c r="T20" s="43">
        <v>1657</v>
      </c>
      <c r="U20" s="44">
        <v>0</v>
      </c>
      <c r="V20" s="75">
        <f t="shared" si="7"/>
        <v>1657</v>
      </c>
      <c r="W20" s="80">
        <f t="shared" si="8"/>
        <v>5.8472722139882843E-3</v>
      </c>
      <c r="X20" s="43">
        <v>977</v>
      </c>
      <c r="Y20" s="44">
        <v>0</v>
      </c>
      <c r="Z20" s="75">
        <f t="shared" si="9"/>
        <v>977</v>
      </c>
      <c r="AA20" s="80">
        <f t="shared" si="10"/>
        <v>5.6445928613521601E-3</v>
      </c>
      <c r="AB20" s="43">
        <v>182</v>
      </c>
      <c r="AC20" s="44">
        <v>0</v>
      </c>
      <c r="AD20" s="75">
        <f t="shared" si="11"/>
        <v>182</v>
      </c>
      <c r="AE20" s="80">
        <f t="shared" si="12"/>
        <v>2.2383470667814535E-3</v>
      </c>
      <c r="AF20" s="43">
        <v>250</v>
      </c>
      <c r="AG20" s="44">
        <v>0</v>
      </c>
      <c r="AH20" s="75">
        <f t="shared" si="13"/>
        <v>250</v>
      </c>
      <c r="AI20" s="80">
        <f t="shared" si="14"/>
        <v>4.8399899328209397E-3</v>
      </c>
      <c r="AJ20" s="43">
        <v>294</v>
      </c>
      <c r="AK20" s="44">
        <v>0</v>
      </c>
      <c r="AL20" s="75">
        <f t="shared" si="15"/>
        <v>294</v>
      </c>
      <c r="AM20" s="80">
        <f t="shared" si="16"/>
        <v>1.0372199682483683E-2</v>
      </c>
    </row>
    <row r="21" spans="1:39" ht="24.95" customHeight="1">
      <c r="A21" s="3">
        <v>14</v>
      </c>
      <c r="B21" s="50" t="s">
        <v>131</v>
      </c>
      <c r="D21" s="43">
        <v>0</v>
      </c>
      <c r="E21" s="44">
        <v>0</v>
      </c>
      <c r="F21" s="75">
        <f t="shared" si="0"/>
        <v>0</v>
      </c>
      <c r="G21" s="80">
        <f t="shared" si="1"/>
        <v>0</v>
      </c>
      <c r="H21" s="43">
        <v>0</v>
      </c>
      <c r="I21" s="44">
        <v>0</v>
      </c>
      <c r="J21" s="75">
        <f t="shared" si="2"/>
        <v>0</v>
      </c>
      <c r="K21" s="80">
        <f t="shared" si="3"/>
        <v>0</v>
      </c>
      <c r="L21" s="43">
        <v>1</v>
      </c>
      <c r="M21" s="44">
        <v>0</v>
      </c>
      <c r="N21" s="75">
        <f t="shared" si="4"/>
        <v>1</v>
      </c>
      <c r="O21" s="80">
        <f t="shared" si="17"/>
        <v>1.5810451657172491E-6</v>
      </c>
      <c r="P21" s="43">
        <v>0</v>
      </c>
      <c r="Q21" s="44">
        <v>0</v>
      </c>
      <c r="R21" s="75">
        <f t="shared" si="5"/>
        <v>0</v>
      </c>
      <c r="S21" s="80">
        <f t="shared" si="6"/>
        <v>0</v>
      </c>
      <c r="T21" s="43">
        <v>0</v>
      </c>
      <c r="U21" s="44">
        <v>0</v>
      </c>
      <c r="V21" s="75">
        <f t="shared" si="7"/>
        <v>0</v>
      </c>
      <c r="W21" s="80">
        <f t="shared" si="8"/>
        <v>0</v>
      </c>
      <c r="X21" s="43">
        <v>0</v>
      </c>
      <c r="Y21" s="44">
        <v>0</v>
      </c>
      <c r="Z21" s="75">
        <f t="shared" si="9"/>
        <v>0</v>
      </c>
      <c r="AA21" s="80">
        <f t="shared" si="10"/>
        <v>0</v>
      </c>
      <c r="AB21" s="43">
        <v>0</v>
      </c>
      <c r="AC21" s="44">
        <v>0</v>
      </c>
      <c r="AD21" s="75">
        <f t="shared" si="11"/>
        <v>0</v>
      </c>
      <c r="AE21" s="80">
        <f t="shared" si="12"/>
        <v>0</v>
      </c>
      <c r="AF21" s="43">
        <v>0</v>
      </c>
      <c r="AG21" s="44">
        <v>0</v>
      </c>
      <c r="AH21" s="75">
        <f t="shared" si="13"/>
        <v>0</v>
      </c>
      <c r="AI21" s="80">
        <f t="shared" si="14"/>
        <v>0</v>
      </c>
      <c r="AJ21" s="43">
        <v>0</v>
      </c>
      <c r="AK21" s="44">
        <v>0</v>
      </c>
      <c r="AL21" s="75">
        <f t="shared" si="15"/>
        <v>0</v>
      </c>
      <c r="AM21" s="80">
        <f t="shared" si="16"/>
        <v>0</v>
      </c>
    </row>
    <row r="22" spans="1:39" ht="24.95" customHeight="1">
      <c r="A22" s="3">
        <v>15</v>
      </c>
      <c r="B22" s="50" t="s">
        <v>238</v>
      </c>
      <c r="D22" s="43">
        <v>0</v>
      </c>
      <c r="E22" s="44">
        <v>0</v>
      </c>
      <c r="F22" s="75">
        <f t="shared" si="0"/>
        <v>0</v>
      </c>
      <c r="G22" s="80">
        <f t="shared" si="1"/>
        <v>0</v>
      </c>
      <c r="H22" s="43">
        <v>0</v>
      </c>
      <c r="I22" s="44">
        <v>0</v>
      </c>
      <c r="J22" s="75">
        <f t="shared" si="2"/>
        <v>0</v>
      </c>
      <c r="K22" s="80">
        <f t="shared" si="3"/>
        <v>0</v>
      </c>
      <c r="L22" s="43">
        <v>0</v>
      </c>
      <c r="M22" s="44">
        <v>0</v>
      </c>
      <c r="N22" s="75">
        <f t="shared" si="4"/>
        <v>0</v>
      </c>
      <c r="O22" s="80">
        <f t="shared" si="17"/>
        <v>0</v>
      </c>
      <c r="P22" s="43">
        <v>0</v>
      </c>
      <c r="Q22" s="44">
        <v>0</v>
      </c>
      <c r="R22" s="75">
        <f t="shared" si="5"/>
        <v>0</v>
      </c>
      <c r="S22" s="80">
        <f t="shared" si="6"/>
        <v>0</v>
      </c>
      <c r="T22" s="43">
        <v>0</v>
      </c>
      <c r="U22" s="44">
        <v>0</v>
      </c>
      <c r="V22" s="75">
        <f t="shared" si="7"/>
        <v>0</v>
      </c>
      <c r="W22" s="80">
        <f t="shared" si="8"/>
        <v>0</v>
      </c>
      <c r="X22" s="43">
        <v>20</v>
      </c>
      <c r="Y22" s="44">
        <v>0</v>
      </c>
      <c r="Z22" s="75">
        <f t="shared" si="9"/>
        <v>20</v>
      </c>
      <c r="AA22" s="80">
        <f t="shared" si="10"/>
        <v>1.155494956264516E-4</v>
      </c>
      <c r="AB22" s="43">
        <v>0</v>
      </c>
      <c r="AC22" s="44">
        <v>0</v>
      </c>
      <c r="AD22" s="75">
        <f t="shared" si="11"/>
        <v>0</v>
      </c>
      <c r="AE22" s="80">
        <f t="shared" si="12"/>
        <v>0</v>
      </c>
      <c r="AF22" s="43">
        <v>0</v>
      </c>
      <c r="AG22" s="44">
        <v>0</v>
      </c>
      <c r="AH22" s="75">
        <f t="shared" si="13"/>
        <v>0</v>
      </c>
      <c r="AI22" s="80">
        <f t="shared" si="14"/>
        <v>0</v>
      </c>
      <c r="AJ22" s="43">
        <v>0</v>
      </c>
      <c r="AK22" s="44">
        <v>0</v>
      </c>
      <c r="AL22" s="75">
        <f t="shared" si="15"/>
        <v>0</v>
      </c>
      <c r="AM22" s="80">
        <f t="shared" si="16"/>
        <v>0</v>
      </c>
    </row>
    <row r="23" spans="1:39" ht="24.95" customHeight="1">
      <c r="A23" s="3">
        <v>16</v>
      </c>
      <c r="B23" s="50" t="s">
        <v>132</v>
      </c>
      <c r="D23" s="43">
        <v>0</v>
      </c>
      <c r="E23" s="44">
        <v>12</v>
      </c>
      <c r="F23" s="75">
        <f t="shared" si="0"/>
        <v>12</v>
      </c>
      <c r="G23" s="80">
        <f t="shared" si="1"/>
        <v>4.6713091694295518E-6</v>
      </c>
      <c r="H23" s="43">
        <v>0</v>
      </c>
      <c r="I23" s="44">
        <v>0</v>
      </c>
      <c r="J23" s="75">
        <f t="shared" si="2"/>
        <v>0</v>
      </c>
      <c r="K23" s="80">
        <f t="shared" si="3"/>
        <v>0</v>
      </c>
      <c r="L23" s="43">
        <v>0</v>
      </c>
      <c r="M23" s="44">
        <v>0</v>
      </c>
      <c r="N23" s="75">
        <f t="shared" si="4"/>
        <v>0</v>
      </c>
      <c r="O23" s="80">
        <f t="shared" si="17"/>
        <v>0</v>
      </c>
      <c r="P23" s="43">
        <v>0</v>
      </c>
      <c r="Q23" s="44">
        <v>0</v>
      </c>
      <c r="R23" s="75">
        <f t="shared" si="5"/>
        <v>0</v>
      </c>
      <c r="S23" s="80">
        <f t="shared" si="6"/>
        <v>0</v>
      </c>
      <c r="T23" s="43">
        <v>0</v>
      </c>
      <c r="U23" s="44">
        <v>0</v>
      </c>
      <c r="V23" s="75">
        <f t="shared" si="7"/>
        <v>0</v>
      </c>
      <c r="W23" s="80">
        <f t="shared" si="8"/>
        <v>0</v>
      </c>
      <c r="X23" s="43">
        <v>0</v>
      </c>
      <c r="Y23" s="44">
        <v>0</v>
      </c>
      <c r="Z23" s="75">
        <f t="shared" si="9"/>
        <v>0</v>
      </c>
      <c r="AA23" s="80">
        <f t="shared" si="10"/>
        <v>0</v>
      </c>
      <c r="AB23" s="43">
        <v>0</v>
      </c>
      <c r="AC23" s="44">
        <v>0</v>
      </c>
      <c r="AD23" s="75">
        <f t="shared" si="11"/>
        <v>0</v>
      </c>
      <c r="AE23" s="80">
        <f t="shared" si="12"/>
        <v>0</v>
      </c>
      <c r="AF23" s="43">
        <v>0</v>
      </c>
      <c r="AG23" s="44">
        <v>0</v>
      </c>
      <c r="AH23" s="75">
        <f t="shared" si="13"/>
        <v>0</v>
      </c>
      <c r="AI23" s="80">
        <f t="shared" si="14"/>
        <v>0</v>
      </c>
      <c r="AJ23" s="43">
        <v>0</v>
      </c>
      <c r="AK23" s="44">
        <v>0</v>
      </c>
      <c r="AL23" s="75">
        <f t="shared" si="15"/>
        <v>0</v>
      </c>
      <c r="AM23" s="80">
        <f t="shared" si="16"/>
        <v>0</v>
      </c>
    </row>
    <row r="24" spans="1:39" ht="24.95" customHeight="1">
      <c r="A24" s="3">
        <v>17</v>
      </c>
      <c r="B24" s="50" t="s">
        <v>133</v>
      </c>
      <c r="D24" s="43">
        <v>0</v>
      </c>
      <c r="E24" s="44">
        <v>0</v>
      </c>
      <c r="F24" s="75">
        <f t="shared" si="0"/>
        <v>0</v>
      </c>
      <c r="G24" s="80">
        <f t="shared" si="1"/>
        <v>0</v>
      </c>
      <c r="H24" s="43">
        <v>0</v>
      </c>
      <c r="I24" s="44">
        <v>0</v>
      </c>
      <c r="J24" s="75">
        <f t="shared" si="2"/>
        <v>0</v>
      </c>
      <c r="K24" s="80">
        <f t="shared" si="3"/>
        <v>0</v>
      </c>
      <c r="L24" s="43">
        <v>0</v>
      </c>
      <c r="M24" s="44">
        <v>0</v>
      </c>
      <c r="N24" s="75">
        <f t="shared" si="4"/>
        <v>0</v>
      </c>
      <c r="O24" s="80">
        <f t="shared" si="17"/>
        <v>0</v>
      </c>
      <c r="P24" s="43">
        <v>422</v>
      </c>
      <c r="Q24" s="44">
        <v>0</v>
      </c>
      <c r="R24" s="75">
        <f t="shared" si="5"/>
        <v>422</v>
      </c>
      <c r="S24" s="80">
        <f t="shared" si="6"/>
        <v>1.3124257484247782E-3</v>
      </c>
      <c r="T24" s="43">
        <v>511</v>
      </c>
      <c r="U24" s="44">
        <v>0</v>
      </c>
      <c r="V24" s="75">
        <f t="shared" si="7"/>
        <v>511</v>
      </c>
      <c r="W24" s="80">
        <f t="shared" si="8"/>
        <v>1.8032324087797304E-3</v>
      </c>
      <c r="X24" s="43">
        <v>0</v>
      </c>
      <c r="Y24" s="44">
        <v>0</v>
      </c>
      <c r="Z24" s="75">
        <f t="shared" si="9"/>
        <v>0</v>
      </c>
      <c r="AA24" s="80">
        <f t="shared" si="10"/>
        <v>0</v>
      </c>
      <c r="AB24" s="43">
        <v>0</v>
      </c>
      <c r="AC24" s="44">
        <v>0</v>
      </c>
      <c r="AD24" s="75">
        <f t="shared" si="11"/>
        <v>0</v>
      </c>
      <c r="AE24" s="80">
        <f t="shared" si="12"/>
        <v>0</v>
      </c>
      <c r="AF24" s="43">
        <v>51</v>
      </c>
      <c r="AG24" s="44">
        <v>0</v>
      </c>
      <c r="AH24" s="75">
        <f t="shared" si="13"/>
        <v>51</v>
      </c>
      <c r="AI24" s="80">
        <f t="shared" si="14"/>
        <v>9.8735794629547179E-4</v>
      </c>
      <c r="AJ24" s="43">
        <v>24</v>
      </c>
      <c r="AK24" s="44">
        <v>0</v>
      </c>
      <c r="AL24" s="75">
        <f t="shared" si="15"/>
        <v>24</v>
      </c>
      <c r="AM24" s="80">
        <f t="shared" si="16"/>
        <v>8.4671017816193332E-4</v>
      </c>
    </row>
    <row r="25" spans="1:39" ht="24.95" customHeight="1">
      <c r="A25" s="3">
        <v>18</v>
      </c>
      <c r="B25" s="50" t="s">
        <v>70</v>
      </c>
      <c r="D25" s="43">
        <v>0</v>
      </c>
      <c r="E25" s="44">
        <v>0</v>
      </c>
      <c r="F25" s="75">
        <f t="shared" si="0"/>
        <v>0</v>
      </c>
      <c r="G25" s="80">
        <f t="shared" si="1"/>
        <v>0</v>
      </c>
      <c r="H25" s="43">
        <v>0</v>
      </c>
      <c r="I25" s="44">
        <v>0</v>
      </c>
      <c r="J25" s="75">
        <f t="shared" si="2"/>
        <v>0</v>
      </c>
      <c r="K25" s="80">
        <f t="shared" si="3"/>
        <v>0</v>
      </c>
      <c r="L25" s="43">
        <v>0</v>
      </c>
      <c r="M25" s="44">
        <v>0</v>
      </c>
      <c r="N25" s="75">
        <f t="shared" si="4"/>
        <v>0</v>
      </c>
      <c r="O25" s="80">
        <f t="shared" si="17"/>
        <v>0</v>
      </c>
      <c r="P25" s="43">
        <v>0</v>
      </c>
      <c r="Q25" s="44">
        <v>0</v>
      </c>
      <c r="R25" s="75">
        <f t="shared" si="5"/>
        <v>0</v>
      </c>
      <c r="S25" s="80">
        <f t="shared" si="6"/>
        <v>0</v>
      </c>
      <c r="T25" s="43">
        <v>0</v>
      </c>
      <c r="U25" s="44">
        <v>0</v>
      </c>
      <c r="V25" s="75">
        <f t="shared" si="7"/>
        <v>0</v>
      </c>
      <c r="W25" s="80">
        <f t="shared" si="8"/>
        <v>0</v>
      </c>
      <c r="X25" s="43">
        <v>822</v>
      </c>
      <c r="Y25" s="44">
        <v>0</v>
      </c>
      <c r="Z25" s="75">
        <f t="shared" si="9"/>
        <v>822</v>
      </c>
      <c r="AA25" s="80">
        <f t="shared" si="10"/>
        <v>4.7490842702471604E-3</v>
      </c>
      <c r="AB25" s="43">
        <v>0</v>
      </c>
      <c r="AC25" s="44">
        <v>0</v>
      </c>
      <c r="AD25" s="75">
        <f t="shared" si="11"/>
        <v>0</v>
      </c>
      <c r="AE25" s="80">
        <f t="shared" si="12"/>
        <v>0</v>
      </c>
      <c r="AF25" s="43">
        <v>0</v>
      </c>
      <c r="AG25" s="44">
        <v>0</v>
      </c>
      <c r="AH25" s="75">
        <f t="shared" si="13"/>
        <v>0</v>
      </c>
      <c r="AI25" s="80">
        <f t="shared" si="14"/>
        <v>0</v>
      </c>
      <c r="AJ25" s="43">
        <v>0</v>
      </c>
      <c r="AK25" s="44">
        <v>0</v>
      </c>
      <c r="AL25" s="75">
        <f t="shared" si="15"/>
        <v>0</v>
      </c>
      <c r="AM25" s="80">
        <f t="shared" si="16"/>
        <v>0</v>
      </c>
    </row>
    <row r="26" spans="1:39" ht="24.95" customHeight="1">
      <c r="A26" s="3">
        <v>19</v>
      </c>
      <c r="B26" s="50" t="s">
        <v>215</v>
      </c>
      <c r="D26" s="43">
        <v>0</v>
      </c>
      <c r="E26" s="44">
        <v>0</v>
      </c>
      <c r="F26" s="75">
        <f t="shared" si="0"/>
        <v>0</v>
      </c>
      <c r="G26" s="80">
        <f t="shared" si="1"/>
        <v>0</v>
      </c>
      <c r="H26" s="43">
        <v>0</v>
      </c>
      <c r="I26" s="44">
        <v>0</v>
      </c>
      <c r="J26" s="75">
        <f t="shared" si="2"/>
        <v>0</v>
      </c>
      <c r="K26" s="80">
        <f t="shared" si="3"/>
        <v>0</v>
      </c>
      <c r="L26" s="43">
        <v>0</v>
      </c>
      <c r="M26" s="44">
        <v>0</v>
      </c>
      <c r="N26" s="75">
        <f t="shared" si="4"/>
        <v>0</v>
      </c>
      <c r="O26" s="80">
        <f t="shared" si="17"/>
        <v>0</v>
      </c>
      <c r="P26" s="43">
        <v>0</v>
      </c>
      <c r="Q26" s="44">
        <v>0</v>
      </c>
      <c r="R26" s="75">
        <f t="shared" si="5"/>
        <v>0</v>
      </c>
      <c r="S26" s="80">
        <f t="shared" si="6"/>
        <v>0</v>
      </c>
      <c r="T26" s="43">
        <v>1</v>
      </c>
      <c r="U26" s="44">
        <v>0</v>
      </c>
      <c r="V26" s="75">
        <f t="shared" si="7"/>
        <v>1</v>
      </c>
      <c r="W26" s="80">
        <f t="shared" si="8"/>
        <v>3.5288305455572021E-6</v>
      </c>
      <c r="X26" s="43">
        <v>0</v>
      </c>
      <c r="Y26" s="44">
        <v>0</v>
      </c>
      <c r="Z26" s="75">
        <f t="shared" si="9"/>
        <v>0</v>
      </c>
      <c r="AA26" s="80">
        <f t="shared" si="10"/>
        <v>0</v>
      </c>
      <c r="AB26" s="43">
        <v>0</v>
      </c>
      <c r="AC26" s="44">
        <v>0</v>
      </c>
      <c r="AD26" s="75">
        <f t="shared" si="11"/>
        <v>0</v>
      </c>
      <c r="AE26" s="80">
        <f t="shared" si="12"/>
        <v>0</v>
      </c>
      <c r="AF26" s="43">
        <v>0</v>
      </c>
      <c r="AG26" s="44">
        <v>0</v>
      </c>
      <c r="AH26" s="75">
        <f t="shared" si="13"/>
        <v>0</v>
      </c>
      <c r="AI26" s="80">
        <f t="shared" si="14"/>
        <v>0</v>
      </c>
      <c r="AJ26" s="43">
        <v>0</v>
      </c>
      <c r="AK26" s="44">
        <v>0</v>
      </c>
      <c r="AL26" s="75">
        <f t="shared" si="15"/>
        <v>0</v>
      </c>
      <c r="AM26" s="80">
        <f t="shared" si="16"/>
        <v>0</v>
      </c>
    </row>
    <row r="27" spans="1:39" ht="24.95" customHeight="1">
      <c r="A27" s="3">
        <v>20</v>
      </c>
      <c r="B27" s="50" t="s">
        <v>134</v>
      </c>
      <c r="D27" s="43">
        <v>0</v>
      </c>
      <c r="E27" s="44">
        <v>0</v>
      </c>
      <c r="F27" s="75">
        <f t="shared" si="0"/>
        <v>0</v>
      </c>
      <c r="G27" s="80">
        <f t="shared" si="1"/>
        <v>0</v>
      </c>
      <c r="H27" s="43">
        <v>0</v>
      </c>
      <c r="I27" s="44">
        <v>0</v>
      </c>
      <c r="J27" s="75">
        <f t="shared" si="2"/>
        <v>0</v>
      </c>
      <c r="K27" s="80">
        <f t="shared" si="3"/>
        <v>0</v>
      </c>
      <c r="L27" s="43">
        <v>0</v>
      </c>
      <c r="M27" s="44">
        <v>0</v>
      </c>
      <c r="N27" s="75">
        <f t="shared" si="4"/>
        <v>0</v>
      </c>
      <c r="O27" s="80">
        <f t="shared" si="17"/>
        <v>0</v>
      </c>
      <c r="P27" s="43">
        <v>0</v>
      </c>
      <c r="Q27" s="44">
        <v>0</v>
      </c>
      <c r="R27" s="75">
        <f t="shared" si="5"/>
        <v>0</v>
      </c>
      <c r="S27" s="80">
        <f t="shared" si="6"/>
        <v>0</v>
      </c>
      <c r="T27" s="43">
        <v>0</v>
      </c>
      <c r="U27" s="44">
        <v>0</v>
      </c>
      <c r="V27" s="75">
        <f t="shared" si="7"/>
        <v>0</v>
      </c>
      <c r="W27" s="80">
        <f t="shared" si="8"/>
        <v>0</v>
      </c>
      <c r="X27" s="43">
        <v>0</v>
      </c>
      <c r="Y27" s="44">
        <v>0</v>
      </c>
      <c r="Z27" s="75">
        <f t="shared" si="9"/>
        <v>0</v>
      </c>
      <c r="AA27" s="80">
        <f t="shared" si="10"/>
        <v>0</v>
      </c>
      <c r="AB27" s="43">
        <v>0</v>
      </c>
      <c r="AC27" s="44">
        <v>0</v>
      </c>
      <c r="AD27" s="75">
        <f t="shared" si="11"/>
        <v>0</v>
      </c>
      <c r="AE27" s="80">
        <f t="shared" si="12"/>
        <v>0</v>
      </c>
      <c r="AF27" s="43">
        <v>0</v>
      </c>
      <c r="AG27" s="44">
        <v>0</v>
      </c>
      <c r="AH27" s="75">
        <f t="shared" si="13"/>
        <v>0</v>
      </c>
      <c r="AI27" s="80">
        <f t="shared" si="14"/>
        <v>0</v>
      </c>
      <c r="AJ27" s="43">
        <v>8</v>
      </c>
      <c r="AK27" s="44">
        <v>0</v>
      </c>
      <c r="AL27" s="75">
        <f t="shared" si="15"/>
        <v>8</v>
      </c>
      <c r="AM27" s="80">
        <f t="shared" si="16"/>
        <v>2.8223672605397779E-4</v>
      </c>
    </row>
    <row r="28" spans="1:39" ht="24.95" customHeight="1">
      <c r="A28" s="3">
        <v>21</v>
      </c>
      <c r="B28" s="50" t="s">
        <v>135</v>
      </c>
      <c r="D28" s="43">
        <v>0</v>
      </c>
      <c r="E28" s="44">
        <v>0</v>
      </c>
      <c r="F28" s="75">
        <f t="shared" si="0"/>
        <v>0</v>
      </c>
      <c r="G28" s="80">
        <f t="shared" si="1"/>
        <v>0</v>
      </c>
      <c r="H28" s="43">
        <v>0</v>
      </c>
      <c r="I28" s="44">
        <v>0</v>
      </c>
      <c r="J28" s="75">
        <f t="shared" si="2"/>
        <v>0</v>
      </c>
      <c r="K28" s="80">
        <f t="shared" si="3"/>
        <v>0</v>
      </c>
      <c r="L28" s="43">
        <v>0</v>
      </c>
      <c r="M28" s="44">
        <v>0</v>
      </c>
      <c r="N28" s="75">
        <f t="shared" si="4"/>
        <v>0</v>
      </c>
      <c r="O28" s="80">
        <f t="shared" si="17"/>
        <v>0</v>
      </c>
      <c r="P28" s="43">
        <v>0</v>
      </c>
      <c r="Q28" s="44">
        <v>0</v>
      </c>
      <c r="R28" s="75">
        <f t="shared" si="5"/>
        <v>0</v>
      </c>
      <c r="S28" s="80">
        <f t="shared" si="6"/>
        <v>0</v>
      </c>
      <c r="T28" s="43">
        <v>0</v>
      </c>
      <c r="U28" s="44">
        <v>0</v>
      </c>
      <c r="V28" s="75">
        <f t="shared" si="7"/>
        <v>0</v>
      </c>
      <c r="W28" s="80">
        <f t="shared" si="8"/>
        <v>0</v>
      </c>
      <c r="X28" s="43">
        <v>0</v>
      </c>
      <c r="Y28" s="44">
        <v>0</v>
      </c>
      <c r="Z28" s="75">
        <f t="shared" si="9"/>
        <v>0</v>
      </c>
      <c r="AA28" s="80">
        <f t="shared" si="10"/>
        <v>0</v>
      </c>
      <c r="AB28" s="43">
        <v>49</v>
      </c>
      <c r="AC28" s="44">
        <v>0</v>
      </c>
      <c r="AD28" s="75">
        <f t="shared" si="11"/>
        <v>49</v>
      </c>
      <c r="AE28" s="80">
        <f t="shared" si="12"/>
        <v>6.0263190259500672E-4</v>
      </c>
      <c r="AF28" s="43">
        <v>0</v>
      </c>
      <c r="AG28" s="44">
        <v>0</v>
      </c>
      <c r="AH28" s="75">
        <f t="shared" si="13"/>
        <v>0</v>
      </c>
      <c r="AI28" s="80">
        <f t="shared" si="14"/>
        <v>0</v>
      </c>
      <c r="AJ28" s="43">
        <v>1</v>
      </c>
      <c r="AK28" s="44">
        <v>0</v>
      </c>
      <c r="AL28" s="75">
        <f t="shared" si="15"/>
        <v>1</v>
      </c>
      <c r="AM28" s="80">
        <f t="shared" si="16"/>
        <v>3.5279590756747224E-5</v>
      </c>
    </row>
    <row r="29" spans="1:39" ht="24.95" customHeight="1">
      <c r="A29" s="3">
        <v>22</v>
      </c>
      <c r="B29" s="50" t="s">
        <v>85</v>
      </c>
      <c r="D29" s="43">
        <v>0</v>
      </c>
      <c r="E29" s="44">
        <v>0</v>
      </c>
      <c r="F29" s="75">
        <f t="shared" si="0"/>
        <v>0</v>
      </c>
      <c r="G29" s="80">
        <f t="shared" si="1"/>
        <v>0</v>
      </c>
      <c r="H29" s="43">
        <v>0</v>
      </c>
      <c r="I29" s="44">
        <v>0</v>
      </c>
      <c r="J29" s="75">
        <f t="shared" si="2"/>
        <v>0</v>
      </c>
      <c r="K29" s="80">
        <f t="shared" si="3"/>
        <v>0</v>
      </c>
      <c r="L29" s="43">
        <v>0</v>
      </c>
      <c r="M29" s="44">
        <v>0</v>
      </c>
      <c r="N29" s="75">
        <f t="shared" si="4"/>
        <v>0</v>
      </c>
      <c r="O29" s="80">
        <f t="shared" si="17"/>
        <v>0</v>
      </c>
      <c r="P29" s="43">
        <v>0</v>
      </c>
      <c r="Q29" s="44">
        <v>0</v>
      </c>
      <c r="R29" s="75">
        <f t="shared" si="5"/>
        <v>0</v>
      </c>
      <c r="S29" s="80">
        <f t="shared" si="6"/>
        <v>0</v>
      </c>
      <c r="T29" s="43">
        <v>0</v>
      </c>
      <c r="U29" s="44">
        <v>0</v>
      </c>
      <c r="V29" s="75">
        <f t="shared" si="7"/>
        <v>0</v>
      </c>
      <c r="W29" s="80">
        <f t="shared" si="8"/>
        <v>0</v>
      </c>
      <c r="X29" s="43">
        <v>240</v>
      </c>
      <c r="Y29" s="44">
        <v>0</v>
      </c>
      <c r="Z29" s="75">
        <f t="shared" si="9"/>
        <v>240</v>
      </c>
      <c r="AA29" s="80">
        <f t="shared" si="10"/>
        <v>1.3865939475174191E-3</v>
      </c>
      <c r="AB29" s="43">
        <v>0</v>
      </c>
      <c r="AC29" s="44">
        <v>0</v>
      </c>
      <c r="AD29" s="75">
        <f t="shared" si="11"/>
        <v>0</v>
      </c>
      <c r="AE29" s="80">
        <f t="shared" si="12"/>
        <v>0</v>
      </c>
      <c r="AF29" s="43">
        <v>0</v>
      </c>
      <c r="AG29" s="44">
        <v>0</v>
      </c>
      <c r="AH29" s="75">
        <f t="shared" si="13"/>
        <v>0</v>
      </c>
      <c r="AI29" s="80">
        <f t="shared" si="14"/>
        <v>0</v>
      </c>
      <c r="AJ29" s="43">
        <v>0</v>
      </c>
      <c r="AK29" s="44">
        <v>0</v>
      </c>
      <c r="AL29" s="75">
        <f t="shared" si="15"/>
        <v>0</v>
      </c>
      <c r="AM29" s="80">
        <f t="shared" si="16"/>
        <v>0</v>
      </c>
    </row>
    <row r="30" spans="1:39" ht="24.95" customHeight="1">
      <c r="A30" s="3">
        <v>23</v>
      </c>
      <c r="B30" s="50" t="s">
        <v>136</v>
      </c>
      <c r="D30" s="43">
        <v>5</v>
      </c>
      <c r="E30" s="44">
        <v>0</v>
      </c>
      <c r="F30" s="75">
        <f t="shared" si="0"/>
        <v>5</v>
      </c>
      <c r="G30" s="80">
        <f t="shared" si="1"/>
        <v>1.9463788205956462E-6</v>
      </c>
      <c r="H30" s="43">
        <v>0</v>
      </c>
      <c r="I30" s="44">
        <v>0</v>
      </c>
      <c r="J30" s="75">
        <f t="shared" si="2"/>
        <v>0</v>
      </c>
      <c r="K30" s="80">
        <f t="shared" si="3"/>
        <v>0</v>
      </c>
      <c r="L30" s="43">
        <v>0</v>
      </c>
      <c r="M30" s="44">
        <v>0</v>
      </c>
      <c r="N30" s="75">
        <f t="shared" si="4"/>
        <v>0</v>
      </c>
      <c r="O30" s="80">
        <f t="shared" si="17"/>
        <v>0</v>
      </c>
      <c r="P30" s="43">
        <v>0</v>
      </c>
      <c r="Q30" s="44">
        <v>0</v>
      </c>
      <c r="R30" s="75">
        <f t="shared" si="5"/>
        <v>0</v>
      </c>
      <c r="S30" s="80">
        <f t="shared" si="6"/>
        <v>0</v>
      </c>
      <c r="T30" s="43">
        <v>0</v>
      </c>
      <c r="U30" s="44">
        <v>0</v>
      </c>
      <c r="V30" s="75">
        <f t="shared" si="7"/>
        <v>0</v>
      </c>
      <c r="W30" s="80">
        <f t="shared" si="8"/>
        <v>0</v>
      </c>
      <c r="X30" s="43">
        <v>0</v>
      </c>
      <c r="Y30" s="44">
        <v>0</v>
      </c>
      <c r="Z30" s="75">
        <f t="shared" si="9"/>
        <v>0</v>
      </c>
      <c r="AA30" s="80">
        <f t="shared" si="10"/>
        <v>0</v>
      </c>
      <c r="AB30" s="43">
        <v>0</v>
      </c>
      <c r="AC30" s="44">
        <v>0</v>
      </c>
      <c r="AD30" s="75">
        <f t="shared" si="11"/>
        <v>0</v>
      </c>
      <c r="AE30" s="80">
        <f t="shared" si="12"/>
        <v>0</v>
      </c>
      <c r="AF30" s="43">
        <v>0</v>
      </c>
      <c r="AG30" s="44">
        <v>0</v>
      </c>
      <c r="AH30" s="75">
        <f t="shared" si="13"/>
        <v>0</v>
      </c>
      <c r="AI30" s="80">
        <f t="shared" si="14"/>
        <v>0</v>
      </c>
      <c r="AJ30" s="43">
        <v>0</v>
      </c>
      <c r="AK30" s="44">
        <v>0</v>
      </c>
      <c r="AL30" s="75">
        <f t="shared" si="15"/>
        <v>0</v>
      </c>
      <c r="AM30" s="80">
        <f t="shared" si="16"/>
        <v>0</v>
      </c>
    </row>
    <row r="31" spans="1:39" ht="24.95" customHeight="1">
      <c r="A31" s="3">
        <v>24</v>
      </c>
      <c r="B31" s="50" t="s">
        <v>220</v>
      </c>
      <c r="D31" s="43">
        <v>0</v>
      </c>
      <c r="E31" s="44">
        <v>0</v>
      </c>
      <c r="F31" s="75">
        <f t="shared" si="0"/>
        <v>0</v>
      </c>
      <c r="G31" s="80">
        <f t="shared" si="1"/>
        <v>0</v>
      </c>
      <c r="H31" s="43">
        <v>0</v>
      </c>
      <c r="I31" s="44">
        <v>0</v>
      </c>
      <c r="J31" s="75">
        <f t="shared" si="2"/>
        <v>0</v>
      </c>
      <c r="K31" s="80">
        <f t="shared" si="3"/>
        <v>0</v>
      </c>
      <c r="L31" s="43">
        <v>0</v>
      </c>
      <c r="M31" s="44">
        <v>0</v>
      </c>
      <c r="N31" s="75">
        <f t="shared" si="4"/>
        <v>0</v>
      </c>
      <c r="O31" s="80">
        <f t="shared" si="17"/>
        <v>0</v>
      </c>
      <c r="P31" s="43">
        <v>0</v>
      </c>
      <c r="Q31" s="44">
        <v>0</v>
      </c>
      <c r="R31" s="75">
        <f t="shared" si="5"/>
        <v>0</v>
      </c>
      <c r="S31" s="80">
        <f t="shared" si="6"/>
        <v>0</v>
      </c>
      <c r="T31" s="43">
        <v>94</v>
      </c>
      <c r="U31" s="44">
        <v>0</v>
      </c>
      <c r="V31" s="75">
        <f t="shared" si="7"/>
        <v>94</v>
      </c>
      <c r="W31" s="80">
        <f t="shared" si="8"/>
        <v>3.3171007128237701E-4</v>
      </c>
      <c r="X31" s="43">
        <v>0</v>
      </c>
      <c r="Y31" s="44">
        <v>0</v>
      </c>
      <c r="Z31" s="75">
        <f t="shared" si="9"/>
        <v>0</v>
      </c>
      <c r="AA31" s="80">
        <f t="shared" si="10"/>
        <v>0</v>
      </c>
      <c r="AB31" s="43">
        <v>0</v>
      </c>
      <c r="AC31" s="44">
        <v>0</v>
      </c>
      <c r="AD31" s="75">
        <f t="shared" si="11"/>
        <v>0</v>
      </c>
      <c r="AE31" s="80">
        <f t="shared" si="12"/>
        <v>0</v>
      </c>
      <c r="AF31" s="43">
        <v>0</v>
      </c>
      <c r="AG31" s="44">
        <v>0</v>
      </c>
      <c r="AH31" s="75">
        <f t="shared" si="13"/>
        <v>0</v>
      </c>
      <c r="AI31" s="80">
        <f t="shared" si="14"/>
        <v>0</v>
      </c>
      <c r="AJ31" s="43">
        <v>0</v>
      </c>
      <c r="AK31" s="44">
        <v>0</v>
      </c>
      <c r="AL31" s="75">
        <f t="shared" si="15"/>
        <v>0</v>
      </c>
      <c r="AM31" s="80">
        <f t="shared" si="16"/>
        <v>0</v>
      </c>
    </row>
    <row r="32" spans="1:39" ht="24.95" customHeight="1">
      <c r="A32" s="3">
        <v>25</v>
      </c>
      <c r="B32" s="50" t="s">
        <v>61</v>
      </c>
      <c r="D32" s="43">
        <v>5637</v>
      </c>
      <c r="E32" s="44">
        <v>10215</v>
      </c>
      <c r="F32" s="75">
        <f t="shared" si="0"/>
        <v>15852</v>
      </c>
      <c r="G32" s="80">
        <f t="shared" si="1"/>
        <v>6.1707994128164375E-3</v>
      </c>
      <c r="H32" s="43">
        <v>12170</v>
      </c>
      <c r="I32" s="44">
        <v>0</v>
      </c>
      <c r="J32" s="75">
        <f t="shared" si="2"/>
        <v>12170</v>
      </c>
      <c r="K32" s="80">
        <f t="shared" si="3"/>
        <v>8.7759275657870069E-3</v>
      </c>
      <c r="L32" s="43">
        <v>437</v>
      </c>
      <c r="M32" s="44">
        <v>0</v>
      </c>
      <c r="N32" s="75">
        <f t="shared" si="4"/>
        <v>437</v>
      </c>
      <c r="O32" s="80">
        <f t="shared" si="17"/>
        <v>6.9091673741843781E-4</v>
      </c>
      <c r="P32" s="43">
        <v>3057</v>
      </c>
      <c r="Q32" s="44">
        <v>0</v>
      </c>
      <c r="R32" s="75">
        <f t="shared" si="5"/>
        <v>3057</v>
      </c>
      <c r="S32" s="80">
        <f t="shared" si="6"/>
        <v>9.5073116420249914E-3</v>
      </c>
      <c r="T32" s="43">
        <v>2541</v>
      </c>
      <c r="U32" s="44">
        <v>0</v>
      </c>
      <c r="V32" s="75">
        <f t="shared" si="7"/>
        <v>2541</v>
      </c>
      <c r="W32" s="80">
        <f t="shared" si="8"/>
        <v>8.9667584162608505E-3</v>
      </c>
      <c r="X32" s="43">
        <v>1440</v>
      </c>
      <c r="Y32" s="44">
        <v>0</v>
      </c>
      <c r="Z32" s="75">
        <f t="shared" si="9"/>
        <v>1440</v>
      </c>
      <c r="AA32" s="80">
        <f t="shared" si="10"/>
        <v>8.3195636851045151E-3</v>
      </c>
      <c r="AB32" s="43">
        <v>114</v>
      </c>
      <c r="AC32" s="44">
        <v>0</v>
      </c>
      <c r="AD32" s="75">
        <f t="shared" si="11"/>
        <v>114</v>
      </c>
      <c r="AE32" s="80">
        <f t="shared" si="12"/>
        <v>1.4020415693026687E-3</v>
      </c>
      <c r="AF32" s="43">
        <v>328</v>
      </c>
      <c r="AG32" s="44">
        <v>0</v>
      </c>
      <c r="AH32" s="75">
        <f t="shared" si="13"/>
        <v>328</v>
      </c>
      <c r="AI32" s="80">
        <f t="shared" si="14"/>
        <v>6.3500667918610729E-3</v>
      </c>
      <c r="AJ32" s="43">
        <v>346</v>
      </c>
      <c r="AK32" s="44">
        <v>0</v>
      </c>
      <c r="AL32" s="75">
        <f t="shared" si="15"/>
        <v>346</v>
      </c>
      <c r="AM32" s="80">
        <f t="shared" si="16"/>
        <v>1.220673840183454E-2</v>
      </c>
    </row>
    <row r="33" spans="1:39" ht="24.95" customHeight="1">
      <c r="A33" s="3">
        <v>26</v>
      </c>
      <c r="B33" s="50" t="s">
        <v>137</v>
      </c>
      <c r="D33" s="43">
        <v>0</v>
      </c>
      <c r="E33" s="44">
        <v>0</v>
      </c>
      <c r="F33" s="75">
        <f t="shared" si="0"/>
        <v>0</v>
      </c>
      <c r="G33" s="80">
        <f t="shared" si="1"/>
        <v>0</v>
      </c>
      <c r="H33" s="43">
        <v>0</v>
      </c>
      <c r="I33" s="44">
        <v>0</v>
      </c>
      <c r="J33" s="75">
        <f t="shared" si="2"/>
        <v>0</v>
      </c>
      <c r="K33" s="80">
        <f t="shared" si="3"/>
        <v>0</v>
      </c>
      <c r="L33" s="43">
        <v>0</v>
      </c>
      <c r="M33" s="44">
        <v>0</v>
      </c>
      <c r="N33" s="75">
        <f t="shared" si="4"/>
        <v>0</v>
      </c>
      <c r="O33" s="80">
        <f t="shared" si="17"/>
        <v>0</v>
      </c>
      <c r="P33" s="43">
        <v>0</v>
      </c>
      <c r="Q33" s="44">
        <v>0</v>
      </c>
      <c r="R33" s="75">
        <f t="shared" si="5"/>
        <v>0</v>
      </c>
      <c r="S33" s="80">
        <f t="shared" si="6"/>
        <v>0</v>
      </c>
      <c r="T33" s="43">
        <v>0</v>
      </c>
      <c r="U33" s="44">
        <v>0</v>
      </c>
      <c r="V33" s="75">
        <f t="shared" si="7"/>
        <v>0</v>
      </c>
      <c r="W33" s="80">
        <f t="shared" si="8"/>
        <v>0</v>
      </c>
      <c r="X33" s="43">
        <v>0</v>
      </c>
      <c r="Y33" s="44">
        <v>0</v>
      </c>
      <c r="Z33" s="75">
        <f t="shared" si="9"/>
        <v>0</v>
      </c>
      <c r="AA33" s="80">
        <f t="shared" si="10"/>
        <v>0</v>
      </c>
      <c r="AB33" s="43">
        <v>0</v>
      </c>
      <c r="AC33" s="44">
        <v>0</v>
      </c>
      <c r="AD33" s="75">
        <f t="shared" si="11"/>
        <v>0</v>
      </c>
      <c r="AE33" s="80">
        <f t="shared" si="12"/>
        <v>0</v>
      </c>
      <c r="AF33" s="43">
        <v>0</v>
      </c>
      <c r="AG33" s="44">
        <v>0</v>
      </c>
      <c r="AH33" s="75">
        <f t="shared" si="13"/>
        <v>0</v>
      </c>
      <c r="AI33" s="80">
        <f t="shared" si="14"/>
        <v>0</v>
      </c>
      <c r="AJ33" s="43">
        <v>0</v>
      </c>
      <c r="AK33" s="44">
        <v>0</v>
      </c>
      <c r="AL33" s="75">
        <f t="shared" si="15"/>
        <v>0</v>
      </c>
      <c r="AM33" s="80">
        <f t="shared" si="16"/>
        <v>0</v>
      </c>
    </row>
    <row r="34" spans="1:39" ht="24.95" customHeight="1">
      <c r="A34" s="3">
        <v>27</v>
      </c>
      <c r="B34" s="50" t="s">
        <v>79</v>
      </c>
      <c r="D34" s="43">
        <v>0</v>
      </c>
      <c r="E34" s="44">
        <v>0</v>
      </c>
      <c r="F34" s="75">
        <f t="shared" si="0"/>
        <v>0</v>
      </c>
      <c r="G34" s="80">
        <f t="shared" si="1"/>
        <v>0</v>
      </c>
      <c r="H34" s="43">
        <v>0</v>
      </c>
      <c r="I34" s="44">
        <v>0</v>
      </c>
      <c r="J34" s="75">
        <f t="shared" si="2"/>
        <v>0</v>
      </c>
      <c r="K34" s="80">
        <f t="shared" si="3"/>
        <v>0</v>
      </c>
      <c r="L34" s="43">
        <v>0</v>
      </c>
      <c r="M34" s="44">
        <v>0</v>
      </c>
      <c r="N34" s="75">
        <f t="shared" si="4"/>
        <v>0</v>
      </c>
      <c r="O34" s="80">
        <f t="shared" si="17"/>
        <v>0</v>
      </c>
      <c r="P34" s="43">
        <v>1004</v>
      </c>
      <c r="Q34" s="44">
        <v>0</v>
      </c>
      <c r="R34" s="75">
        <f t="shared" si="5"/>
        <v>1004</v>
      </c>
      <c r="S34" s="80">
        <f t="shared" si="6"/>
        <v>3.1224536763471023E-3</v>
      </c>
      <c r="T34" s="43">
        <v>128</v>
      </c>
      <c r="U34" s="44">
        <v>0</v>
      </c>
      <c r="V34" s="75">
        <f t="shared" si="7"/>
        <v>128</v>
      </c>
      <c r="W34" s="80">
        <f t="shared" si="8"/>
        <v>4.5169030983132187E-4</v>
      </c>
      <c r="X34" s="43">
        <v>584</v>
      </c>
      <c r="Y34" s="44">
        <v>0</v>
      </c>
      <c r="Z34" s="75">
        <f t="shared" si="9"/>
        <v>584</v>
      </c>
      <c r="AA34" s="80">
        <f t="shared" si="10"/>
        <v>3.3740452722923866E-3</v>
      </c>
      <c r="AB34" s="43">
        <v>0</v>
      </c>
      <c r="AC34" s="44">
        <v>0</v>
      </c>
      <c r="AD34" s="75">
        <f t="shared" si="11"/>
        <v>0</v>
      </c>
      <c r="AE34" s="80">
        <f t="shared" si="12"/>
        <v>0</v>
      </c>
      <c r="AF34" s="43">
        <v>22</v>
      </c>
      <c r="AG34" s="44">
        <v>0</v>
      </c>
      <c r="AH34" s="75">
        <f t="shared" si="13"/>
        <v>22</v>
      </c>
      <c r="AI34" s="80">
        <f t="shared" si="14"/>
        <v>4.2591911408824268E-4</v>
      </c>
      <c r="AJ34" s="43">
        <v>39</v>
      </c>
      <c r="AK34" s="44">
        <v>0</v>
      </c>
      <c r="AL34" s="75">
        <f t="shared" si="15"/>
        <v>39</v>
      </c>
      <c r="AM34" s="80">
        <f t="shared" si="16"/>
        <v>1.3759040395131417E-3</v>
      </c>
    </row>
    <row r="35" spans="1:39" ht="24.95" customHeight="1">
      <c r="A35" s="3">
        <v>28</v>
      </c>
      <c r="B35" s="50" t="s">
        <v>138</v>
      </c>
      <c r="D35" s="43">
        <v>0</v>
      </c>
      <c r="E35" s="44">
        <v>29</v>
      </c>
      <c r="F35" s="75">
        <f t="shared" si="0"/>
        <v>29</v>
      </c>
      <c r="G35" s="80">
        <f t="shared" si="1"/>
        <v>1.1288997159454748E-5</v>
      </c>
      <c r="H35" s="43">
        <v>0</v>
      </c>
      <c r="I35" s="44">
        <v>0</v>
      </c>
      <c r="J35" s="75">
        <f t="shared" si="2"/>
        <v>0</v>
      </c>
      <c r="K35" s="80">
        <f t="shared" si="3"/>
        <v>0</v>
      </c>
      <c r="L35" s="43">
        <v>0</v>
      </c>
      <c r="M35" s="44">
        <v>0</v>
      </c>
      <c r="N35" s="75">
        <f t="shared" si="4"/>
        <v>0</v>
      </c>
      <c r="O35" s="80">
        <f t="shared" si="17"/>
        <v>0</v>
      </c>
      <c r="P35" s="43">
        <v>0</v>
      </c>
      <c r="Q35" s="44">
        <v>0</v>
      </c>
      <c r="R35" s="75">
        <f t="shared" si="5"/>
        <v>0</v>
      </c>
      <c r="S35" s="80">
        <f t="shared" si="6"/>
        <v>0</v>
      </c>
      <c r="T35" s="43">
        <v>0</v>
      </c>
      <c r="U35" s="44">
        <v>0</v>
      </c>
      <c r="V35" s="75">
        <f t="shared" si="7"/>
        <v>0</v>
      </c>
      <c r="W35" s="80">
        <f t="shared" si="8"/>
        <v>0</v>
      </c>
      <c r="X35" s="43">
        <v>0</v>
      </c>
      <c r="Y35" s="44">
        <v>0</v>
      </c>
      <c r="Z35" s="75">
        <f t="shared" si="9"/>
        <v>0</v>
      </c>
      <c r="AA35" s="80">
        <f t="shared" si="10"/>
        <v>0</v>
      </c>
      <c r="AB35" s="43">
        <v>0</v>
      </c>
      <c r="AC35" s="44">
        <v>0</v>
      </c>
      <c r="AD35" s="75">
        <f t="shared" si="11"/>
        <v>0</v>
      </c>
      <c r="AE35" s="80">
        <f t="shared" si="12"/>
        <v>0</v>
      </c>
      <c r="AF35" s="43">
        <v>0</v>
      </c>
      <c r="AG35" s="44">
        <v>0</v>
      </c>
      <c r="AH35" s="75">
        <f t="shared" si="13"/>
        <v>0</v>
      </c>
      <c r="AI35" s="80">
        <f t="shared" si="14"/>
        <v>0</v>
      </c>
      <c r="AJ35" s="43">
        <v>0</v>
      </c>
      <c r="AK35" s="44">
        <v>0</v>
      </c>
      <c r="AL35" s="75">
        <f t="shared" si="15"/>
        <v>0</v>
      </c>
      <c r="AM35" s="80">
        <f t="shared" si="16"/>
        <v>0</v>
      </c>
    </row>
    <row r="36" spans="1:39" ht="24.95" customHeight="1">
      <c r="A36" s="3">
        <v>29</v>
      </c>
      <c r="B36" s="50" t="s">
        <v>139</v>
      </c>
      <c r="D36" s="43">
        <v>0</v>
      </c>
      <c r="E36" s="44">
        <v>11</v>
      </c>
      <c r="F36" s="75">
        <f t="shared" si="0"/>
        <v>11</v>
      </c>
      <c r="G36" s="80">
        <f t="shared" si="1"/>
        <v>4.2820334053104221E-6</v>
      </c>
      <c r="H36" s="43">
        <v>0</v>
      </c>
      <c r="I36" s="44">
        <v>0</v>
      </c>
      <c r="J36" s="75">
        <f t="shared" si="2"/>
        <v>0</v>
      </c>
      <c r="K36" s="80">
        <f t="shared" si="3"/>
        <v>0</v>
      </c>
      <c r="L36" s="43">
        <v>0</v>
      </c>
      <c r="M36" s="44">
        <v>0</v>
      </c>
      <c r="N36" s="75">
        <f t="shared" si="4"/>
        <v>0</v>
      </c>
      <c r="O36" s="80">
        <f t="shared" si="17"/>
        <v>0</v>
      </c>
      <c r="P36" s="43">
        <v>0</v>
      </c>
      <c r="Q36" s="44">
        <v>0</v>
      </c>
      <c r="R36" s="75">
        <f t="shared" si="5"/>
        <v>0</v>
      </c>
      <c r="S36" s="80">
        <f t="shared" si="6"/>
        <v>0</v>
      </c>
      <c r="T36" s="43">
        <v>0</v>
      </c>
      <c r="U36" s="44">
        <v>0</v>
      </c>
      <c r="V36" s="75">
        <f t="shared" si="7"/>
        <v>0</v>
      </c>
      <c r="W36" s="80">
        <f t="shared" si="8"/>
        <v>0</v>
      </c>
      <c r="X36" s="43">
        <v>0</v>
      </c>
      <c r="Y36" s="44">
        <v>0</v>
      </c>
      <c r="Z36" s="75">
        <f t="shared" si="9"/>
        <v>0</v>
      </c>
      <c r="AA36" s="80">
        <f t="shared" si="10"/>
        <v>0</v>
      </c>
      <c r="AB36" s="43">
        <v>0</v>
      </c>
      <c r="AC36" s="44">
        <v>0</v>
      </c>
      <c r="AD36" s="75">
        <f t="shared" si="11"/>
        <v>0</v>
      </c>
      <c r="AE36" s="80">
        <f t="shared" si="12"/>
        <v>0</v>
      </c>
      <c r="AF36" s="43">
        <v>0</v>
      </c>
      <c r="AG36" s="44">
        <v>0</v>
      </c>
      <c r="AH36" s="75">
        <f t="shared" si="13"/>
        <v>0</v>
      </c>
      <c r="AI36" s="80">
        <f t="shared" si="14"/>
        <v>0</v>
      </c>
      <c r="AJ36" s="43">
        <v>0</v>
      </c>
      <c r="AK36" s="44">
        <v>0</v>
      </c>
      <c r="AL36" s="75">
        <f t="shared" si="15"/>
        <v>0</v>
      </c>
      <c r="AM36" s="80">
        <f t="shared" si="16"/>
        <v>0</v>
      </c>
    </row>
    <row r="37" spans="1:39" ht="24.95" customHeight="1">
      <c r="A37" s="3">
        <v>30</v>
      </c>
      <c r="B37" s="50" t="s">
        <v>140</v>
      </c>
      <c r="D37" s="43">
        <v>4</v>
      </c>
      <c r="E37" s="44">
        <v>0</v>
      </c>
      <c r="F37" s="75">
        <f t="shared" si="0"/>
        <v>4</v>
      </c>
      <c r="G37" s="80">
        <f t="shared" si="1"/>
        <v>1.5571030564765172E-6</v>
      </c>
      <c r="H37" s="43">
        <v>0</v>
      </c>
      <c r="I37" s="44">
        <v>0</v>
      </c>
      <c r="J37" s="75">
        <f t="shared" si="2"/>
        <v>0</v>
      </c>
      <c r="K37" s="80">
        <f t="shared" si="3"/>
        <v>0</v>
      </c>
      <c r="L37" s="43">
        <v>0</v>
      </c>
      <c r="M37" s="44">
        <v>0</v>
      </c>
      <c r="N37" s="75">
        <f t="shared" si="4"/>
        <v>0</v>
      </c>
      <c r="O37" s="80">
        <f t="shared" si="17"/>
        <v>0</v>
      </c>
      <c r="P37" s="43">
        <v>0</v>
      </c>
      <c r="Q37" s="44">
        <v>0</v>
      </c>
      <c r="R37" s="75">
        <f t="shared" si="5"/>
        <v>0</v>
      </c>
      <c r="S37" s="80">
        <f t="shared" si="6"/>
        <v>0</v>
      </c>
      <c r="T37" s="43">
        <v>1</v>
      </c>
      <c r="U37" s="44">
        <v>0</v>
      </c>
      <c r="V37" s="75">
        <f t="shared" si="7"/>
        <v>1</v>
      </c>
      <c r="W37" s="80">
        <f t="shared" si="8"/>
        <v>3.5288305455572021E-6</v>
      </c>
      <c r="X37" s="43">
        <v>0</v>
      </c>
      <c r="Y37" s="44">
        <v>0</v>
      </c>
      <c r="Z37" s="75">
        <f t="shared" si="9"/>
        <v>0</v>
      </c>
      <c r="AA37" s="80">
        <f t="shared" si="10"/>
        <v>0</v>
      </c>
      <c r="AB37" s="43">
        <v>0</v>
      </c>
      <c r="AC37" s="44">
        <v>0</v>
      </c>
      <c r="AD37" s="75">
        <f t="shared" si="11"/>
        <v>0</v>
      </c>
      <c r="AE37" s="80">
        <f t="shared" si="12"/>
        <v>0</v>
      </c>
      <c r="AF37" s="43">
        <v>0</v>
      </c>
      <c r="AG37" s="44">
        <v>0</v>
      </c>
      <c r="AH37" s="75">
        <f t="shared" si="13"/>
        <v>0</v>
      </c>
      <c r="AI37" s="80">
        <f t="shared" si="14"/>
        <v>0</v>
      </c>
      <c r="AJ37" s="43">
        <v>0</v>
      </c>
      <c r="AK37" s="44">
        <v>0</v>
      </c>
      <c r="AL37" s="75">
        <f t="shared" si="15"/>
        <v>0</v>
      </c>
      <c r="AM37" s="80">
        <f t="shared" si="16"/>
        <v>0</v>
      </c>
    </row>
    <row r="38" spans="1:39" ht="24.95" customHeight="1">
      <c r="A38" s="3">
        <v>31</v>
      </c>
      <c r="B38" s="50" t="s">
        <v>74</v>
      </c>
      <c r="D38" s="43">
        <v>13</v>
      </c>
      <c r="E38" s="44">
        <v>0</v>
      </c>
      <c r="F38" s="75">
        <f t="shared" si="0"/>
        <v>13</v>
      </c>
      <c r="G38" s="80">
        <f t="shared" si="1"/>
        <v>5.0605849335486806E-6</v>
      </c>
      <c r="H38" s="43">
        <v>0</v>
      </c>
      <c r="I38" s="44">
        <v>0</v>
      </c>
      <c r="J38" s="75">
        <f t="shared" si="2"/>
        <v>0</v>
      </c>
      <c r="K38" s="80">
        <f t="shared" si="3"/>
        <v>0</v>
      </c>
      <c r="L38" s="43">
        <v>0</v>
      </c>
      <c r="M38" s="44">
        <v>0</v>
      </c>
      <c r="N38" s="75">
        <f t="shared" si="4"/>
        <v>0</v>
      </c>
      <c r="O38" s="80">
        <f t="shared" si="17"/>
        <v>0</v>
      </c>
      <c r="P38" s="43">
        <v>560</v>
      </c>
      <c r="Q38" s="44">
        <v>0</v>
      </c>
      <c r="R38" s="75">
        <f t="shared" si="5"/>
        <v>560</v>
      </c>
      <c r="S38" s="80">
        <f t="shared" si="6"/>
        <v>1.7416076282414116E-3</v>
      </c>
      <c r="T38" s="43">
        <v>164</v>
      </c>
      <c r="U38" s="44">
        <v>0</v>
      </c>
      <c r="V38" s="75">
        <f t="shared" si="7"/>
        <v>164</v>
      </c>
      <c r="W38" s="80">
        <f t="shared" si="8"/>
        <v>5.7872820947138114E-4</v>
      </c>
      <c r="X38" s="43">
        <v>679</v>
      </c>
      <c r="Y38" s="44">
        <v>0</v>
      </c>
      <c r="Z38" s="75">
        <f t="shared" si="9"/>
        <v>679</v>
      </c>
      <c r="AA38" s="80">
        <f t="shared" si="10"/>
        <v>3.9229053765180311E-3</v>
      </c>
      <c r="AB38" s="43">
        <v>171</v>
      </c>
      <c r="AC38" s="44">
        <v>0</v>
      </c>
      <c r="AD38" s="75">
        <f t="shared" si="11"/>
        <v>171</v>
      </c>
      <c r="AE38" s="80">
        <f t="shared" si="12"/>
        <v>2.103062353954003E-3</v>
      </c>
      <c r="AF38" s="43">
        <v>1535</v>
      </c>
      <c r="AG38" s="44">
        <v>0</v>
      </c>
      <c r="AH38" s="75">
        <f t="shared" si="13"/>
        <v>1535</v>
      </c>
      <c r="AI38" s="80">
        <f t="shared" si="14"/>
        <v>2.971753818752057E-2</v>
      </c>
      <c r="AJ38" s="43">
        <v>70</v>
      </c>
      <c r="AK38" s="44">
        <v>0</v>
      </c>
      <c r="AL38" s="75">
        <f t="shared" si="15"/>
        <v>70</v>
      </c>
      <c r="AM38" s="80">
        <f t="shared" si="16"/>
        <v>2.4695713529723057E-3</v>
      </c>
    </row>
    <row r="39" spans="1:39" ht="24.95" customHeight="1">
      <c r="A39" s="3">
        <v>32</v>
      </c>
      <c r="B39" s="50" t="s">
        <v>141</v>
      </c>
      <c r="D39" s="43">
        <v>42</v>
      </c>
      <c r="E39" s="44">
        <v>0</v>
      </c>
      <c r="F39" s="75">
        <f t="shared" si="0"/>
        <v>42</v>
      </c>
      <c r="G39" s="80">
        <f t="shared" si="1"/>
        <v>1.6349582093003429E-5</v>
      </c>
      <c r="H39" s="43">
        <v>0</v>
      </c>
      <c r="I39" s="44">
        <v>0</v>
      </c>
      <c r="J39" s="75">
        <f t="shared" si="2"/>
        <v>0</v>
      </c>
      <c r="K39" s="80">
        <f t="shared" si="3"/>
        <v>0</v>
      </c>
      <c r="L39" s="43">
        <v>0</v>
      </c>
      <c r="M39" s="44">
        <v>0</v>
      </c>
      <c r="N39" s="75">
        <f t="shared" si="4"/>
        <v>0</v>
      </c>
      <c r="O39" s="80">
        <f t="shared" si="17"/>
        <v>0</v>
      </c>
      <c r="P39" s="43">
        <v>0</v>
      </c>
      <c r="Q39" s="44">
        <v>0</v>
      </c>
      <c r="R39" s="75">
        <f t="shared" si="5"/>
        <v>0</v>
      </c>
      <c r="S39" s="80">
        <f t="shared" si="6"/>
        <v>0</v>
      </c>
      <c r="T39" s="43">
        <v>4</v>
      </c>
      <c r="U39" s="44">
        <v>0</v>
      </c>
      <c r="V39" s="75">
        <f t="shared" si="7"/>
        <v>4</v>
      </c>
      <c r="W39" s="80">
        <f t="shared" si="8"/>
        <v>1.4115322182228809E-5</v>
      </c>
      <c r="X39" s="43">
        <v>0</v>
      </c>
      <c r="Y39" s="44">
        <v>0</v>
      </c>
      <c r="Z39" s="75">
        <f t="shared" si="9"/>
        <v>0</v>
      </c>
      <c r="AA39" s="80">
        <f t="shared" si="10"/>
        <v>0</v>
      </c>
      <c r="AB39" s="43">
        <v>0</v>
      </c>
      <c r="AC39" s="44">
        <v>0</v>
      </c>
      <c r="AD39" s="75">
        <f t="shared" si="11"/>
        <v>0</v>
      </c>
      <c r="AE39" s="80">
        <f t="shared" si="12"/>
        <v>0</v>
      </c>
      <c r="AF39" s="43">
        <v>0</v>
      </c>
      <c r="AG39" s="44">
        <v>0</v>
      </c>
      <c r="AH39" s="75">
        <f t="shared" si="13"/>
        <v>0</v>
      </c>
      <c r="AI39" s="80">
        <f t="shared" si="14"/>
        <v>0</v>
      </c>
      <c r="AJ39" s="43">
        <v>1</v>
      </c>
      <c r="AK39" s="44">
        <v>0</v>
      </c>
      <c r="AL39" s="75">
        <f t="shared" si="15"/>
        <v>1</v>
      </c>
      <c r="AM39" s="80">
        <f t="shared" si="16"/>
        <v>3.5279590756747224E-5</v>
      </c>
    </row>
    <row r="40" spans="1:39" ht="24.95" customHeight="1">
      <c r="A40" s="3">
        <v>33</v>
      </c>
      <c r="B40" s="50" t="s">
        <v>230</v>
      </c>
      <c r="D40" s="43">
        <v>0</v>
      </c>
      <c r="E40" s="44">
        <v>0</v>
      </c>
      <c r="F40" s="75">
        <f t="shared" si="0"/>
        <v>0</v>
      </c>
      <c r="G40" s="80">
        <f t="shared" si="1"/>
        <v>0</v>
      </c>
      <c r="H40" s="43">
        <v>0</v>
      </c>
      <c r="I40" s="44">
        <v>0</v>
      </c>
      <c r="J40" s="75">
        <f t="shared" si="2"/>
        <v>0</v>
      </c>
      <c r="K40" s="80">
        <f t="shared" si="3"/>
        <v>0</v>
      </c>
      <c r="L40" s="43">
        <v>0</v>
      </c>
      <c r="M40" s="44">
        <v>0</v>
      </c>
      <c r="N40" s="75">
        <f t="shared" si="4"/>
        <v>0</v>
      </c>
      <c r="O40" s="80">
        <f t="shared" si="17"/>
        <v>0</v>
      </c>
      <c r="P40" s="43">
        <v>0</v>
      </c>
      <c r="Q40" s="44">
        <v>0</v>
      </c>
      <c r="R40" s="75">
        <f t="shared" si="5"/>
        <v>0</v>
      </c>
      <c r="S40" s="80">
        <f t="shared" si="6"/>
        <v>0</v>
      </c>
      <c r="T40" s="43">
        <v>0</v>
      </c>
      <c r="U40" s="44">
        <v>0</v>
      </c>
      <c r="V40" s="75">
        <f t="shared" si="7"/>
        <v>0</v>
      </c>
      <c r="W40" s="80">
        <f t="shared" si="8"/>
        <v>0</v>
      </c>
      <c r="X40" s="43">
        <v>56</v>
      </c>
      <c r="Y40" s="44">
        <v>0</v>
      </c>
      <c r="Z40" s="75">
        <f t="shared" si="9"/>
        <v>56</v>
      </c>
      <c r="AA40" s="80">
        <f t="shared" si="10"/>
        <v>3.2353858775406444E-4</v>
      </c>
      <c r="AB40" s="43">
        <v>4</v>
      </c>
      <c r="AC40" s="44">
        <v>0</v>
      </c>
      <c r="AD40" s="75">
        <f t="shared" si="11"/>
        <v>4</v>
      </c>
      <c r="AE40" s="80">
        <f t="shared" si="12"/>
        <v>4.9194441028163815E-5</v>
      </c>
      <c r="AF40" s="43">
        <v>0</v>
      </c>
      <c r="AG40" s="44">
        <v>0</v>
      </c>
      <c r="AH40" s="75">
        <f t="shared" si="13"/>
        <v>0</v>
      </c>
      <c r="AI40" s="80">
        <f t="shared" si="14"/>
        <v>0</v>
      </c>
      <c r="AJ40" s="43">
        <v>0</v>
      </c>
      <c r="AK40" s="44">
        <v>0</v>
      </c>
      <c r="AL40" s="75">
        <f t="shared" si="15"/>
        <v>0</v>
      </c>
      <c r="AM40" s="80">
        <f t="shared" si="16"/>
        <v>0</v>
      </c>
    </row>
    <row r="41" spans="1:39" ht="24.95" customHeight="1">
      <c r="A41" s="3">
        <v>34</v>
      </c>
      <c r="B41" s="50" t="s">
        <v>142</v>
      </c>
      <c r="D41" s="43">
        <v>0</v>
      </c>
      <c r="E41" s="44">
        <v>0</v>
      </c>
      <c r="F41" s="75">
        <f t="shared" si="0"/>
        <v>0</v>
      </c>
      <c r="G41" s="80">
        <f t="shared" si="1"/>
        <v>0</v>
      </c>
      <c r="H41" s="43">
        <v>0</v>
      </c>
      <c r="I41" s="44">
        <v>0</v>
      </c>
      <c r="J41" s="75">
        <f t="shared" si="2"/>
        <v>0</v>
      </c>
      <c r="K41" s="80">
        <f t="shared" si="3"/>
        <v>0</v>
      </c>
      <c r="L41" s="43">
        <v>0</v>
      </c>
      <c r="M41" s="44">
        <v>0</v>
      </c>
      <c r="N41" s="75">
        <f t="shared" si="4"/>
        <v>0</v>
      </c>
      <c r="O41" s="80">
        <f t="shared" si="17"/>
        <v>0</v>
      </c>
      <c r="P41" s="43">
        <v>0</v>
      </c>
      <c r="Q41" s="44">
        <v>0</v>
      </c>
      <c r="R41" s="75">
        <f t="shared" si="5"/>
        <v>0</v>
      </c>
      <c r="S41" s="80">
        <f t="shared" si="6"/>
        <v>0</v>
      </c>
      <c r="T41" s="43">
        <v>0</v>
      </c>
      <c r="U41" s="44">
        <v>0</v>
      </c>
      <c r="V41" s="75">
        <f t="shared" si="7"/>
        <v>0</v>
      </c>
      <c r="W41" s="80">
        <f t="shared" si="8"/>
        <v>0</v>
      </c>
      <c r="X41" s="43">
        <v>0</v>
      </c>
      <c r="Y41" s="44">
        <v>0</v>
      </c>
      <c r="Z41" s="75">
        <f t="shared" si="9"/>
        <v>0</v>
      </c>
      <c r="AA41" s="80">
        <f t="shared" si="10"/>
        <v>0</v>
      </c>
      <c r="AB41" s="43">
        <v>0</v>
      </c>
      <c r="AC41" s="44">
        <v>0</v>
      </c>
      <c r="AD41" s="75">
        <f t="shared" si="11"/>
        <v>0</v>
      </c>
      <c r="AE41" s="80">
        <f t="shared" si="12"/>
        <v>0</v>
      </c>
      <c r="AF41" s="43">
        <v>0</v>
      </c>
      <c r="AG41" s="44">
        <v>0</v>
      </c>
      <c r="AH41" s="75">
        <f t="shared" si="13"/>
        <v>0</v>
      </c>
      <c r="AI41" s="80">
        <f t="shared" si="14"/>
        <v>0</v>
      </c>
      <c r="AJ41" s="43">
        <v>6</v>
      </c>
      <c r="AK41" s="44">
        <v>0</v>
      </c>
      <c r="AL41" s="75">
        <f t="shared" si="15"/>
        <v>6</v>
      </c>
      <c r="AM41" s="80">
        <f t="shared" si="16"/>
        <v>2.1167754454048333E-4</v>
      </c>
    </row>
    <row r="42" spans="1:39" ht="24.95" customHeight="1">
      <c r="A42" s="3">
        <v>35</v>
      </c>
      <c r="B42" s="50" t="s">
        <v>143</v>
      </c>
      <c r="D42" s="43">
        <v>140</v>
      </c>
      <c r="E42" s="44">
        <v>0</v>
      </c>
      <c r="F42" s="75">
        <f t="shared" si="0"/>
        <v>140</v>
      </c>
      <c r="G42" s="80">
        <f t="shared" si="1"/>
        <v>5.4498606976678099E-5</v>
      </c>
      <c r="H42" s="43">
        <v>0</v>
      </c>
      <c r="I42" s="44">
        <v>0</v>
      </c>
      <c r="J42" s="75">
        <f t="shared" si="2"/>
        <v>0</v>
      </c>
      <c r="K42" s="80">
        <f t="shared" si="3"/>
        <v>0</v>
      </c>
      <c r="L42" s="43">
        <v>0</v>
      </c>
      <c r="M42" s="44">
        <v>0</v>
      </c>
      <c r="N42" s="75">
        <f t="shared" si="4"/>
        <v>0</v>
      </c>
      <c r="O42" s="80">
        <f t="shared" si="17"/>
        <v>0</v>
      </c>
      <c r="P42" s="43">
        <v>0</v>
      </c>
      <c r="Q42" s="44">
        <v>0</v>
      </c>
      <c r="R42" s="75">
        <f t="shared" si="5"/>
        <v>0</v>
      </c>
      <c r="S42" s="80">
        <f t="shared" si="6"/>
        <v>0</v>
      </c>
      <c r="T42" s="43">
        <v>8</v>
      </c>
      <c r="U42" s="44">
        <v>0</v>
      </c>
      <c r="V42" s="75">
        <f t="shared" si="7"/>
        <v>8</v>
      </c>
      <c r="W42" s="80">
        <f t="shared" si="8"/>
        <v>2.8230644364457617E-5</v>
      </c>
      <c r="X42" s="43">
        <v>0</v>
      </c>
      <c r="Y42" s="44">
        <v>0</v>
      </c>
      <c r="Z42" s="75">
        <f t="shared" si="9"/>
        <v>0</v>
      </c>
      <c r="AA42" s="80">
        <f t="shared" si="10"/>
        <v>0</v>
      </c>
      <c r="AB42" s="43">
        <v>0</v>
      </c>
      <c r="AC42" s="44">
        <v>0</v>
      </c>
      <c r="AD42" s="75">
        <f t="shared" si="11"/>
        <v>0</v>
      </c>
      <c r="AE42" s="80">
        <f t="shared" si="12"/>
        <v>0</v>
      </c>
      <c r="AF42" s="43">
        <v>452</v>
      </c>
      <c r="AG42" s="44">
        <v>0</v>
      </c>
      <c r="AH42" s="75">
        <f t="shared" si="13"/>
        <v>452</v>
      </c>
      <c r="AI42" s="80">
        <f t="shared" si="14"/>
        <v>8.7507017985402596E-3</v>
      </c>
      <c r="AJ42" s="43">
        <v>0</v>
      </c>
      <c r="AK42" s="44">
        <v>0</v>
      </c>
      <c r="AL42" s="75">
        <f t="shared" si="15"/>
        <v>0</v>
      </c>
      <c r="AM42" s="80">
        <f t="shared" si="16"/>
        <v>0</v>
      </c>
    </row>
    <row r="43" spans="1:39" ht="24.95" customHeight="1">
      <c r="A43" s="3">
        <v>36</v>
      </c>
      <c r="B43" s="50" t="s">
        <v>58</v>
      </c>
      <c r="D43" s="43">
        <v>0</v>
      </c>
      <c r="E43" s="44">
        <v>0</v>
      </c>
      <c r="F43" s="75">
        <f t="shared" si="0"/>
        <v>0</v>
      </c>
      <c r="G43" s="80">
        <f t="shared" si="1"/>
        <v>0</v>
      </c>
      <c r="H43" s="43">
        <v>0</v>
      </c>
      <c r="I43" s="44">
        <v>0</v>
      </c>
      <c r="J43" s="75">
        <f t="shared" si="2"/>
        <v>0</v>
      </c>
      <c r="K43" s="80">
        <f t="shared" si="3"/>
        <v>0</v>
      </c>
      <c r="L43" s="43">
        <v>0</v>
      </c>
      <c r="M43" s="44">
        <v>0</v>
      </c>
      <c r="N43" s="75">
        <f t="shared" si="4"/>
        <v>0</v>
      </c>
      <c r="O43" s="80">
        <f t="shared" si="17"/>
        <v>0</v>
      </c>
      <c r="P43" s="43">
        <v>2417</v>
      </c>
      <c r="Q43" s="44">
        <v>0</v>
      </c>
      <c r="R43" s="75">
        <f t="shared" si="5"/>
        <v>2417</v>
      </c>
      <c r="S43" s="80">
        <f t="shared" si="6"/>
        <v>7.5169029240348077E-3</v>
      </c>
      <c r="T43" s="43">
        <v>558</v>
      </c>
      <c r="U43" s="44">
        <v>0</v>
      </c>
      <c r="V43" s="75">
        <f t="shared" si="7"/>
        <v>558</v>
      </c>
      <c r="W43" s="80">
        <f t="shared" si="8"/>
        <v>1.9690874444209189E-3</v>
      </c>
      <c r="X43" s="43">
        <v>1851</v>
      </c>
      <c r="Y43" s="44">
        <v>0</v>
      </c>
      <c r="Z43" s="75">
        <f t="shared" si="9"/>
        <v>1851</v>
      </c>
      <c r="AA43" s="80">
        <f t="shared" si="10"/>
        <v>1.0694105820228094E-2</v>
      </c>
      <c r="AB43" s="43">
        <v>0</v>
      </c>
      <c r="AC43" s="44">
        <v>0</v>
      </c>
      <c r="AD43" s="75">
        <f t="shared" si="11"/>
        <v>0</v>
      </c>
      <c r="AE43" s="80">
        <f t="shared" si="12"/>
        <v>0</v>
      </c>
      <c r="AF43" s="43">
        <v>0</v>
      </c>
      <c r="AG43" s="44">
        <v>0</v>
      </c>
      <c r="AH43" s="75">
        <f t="shared" si="13"/>
        <v>0</v>
      </c>
      <c r="AI43" s="80">
        <f t="shared" si="14"/>
        <v>0</v>
      </c>
      <c r="AJ43" s="43">
        <v>763</v>
      </c>
      <c r="AK43" s="44">
        <v>0</v>
      </c>
      <c r="AL43" s="75">
        <f t="shared" si="15"/>
        <v>763</v>
      </c>
      <c r="AM43" s="80">
        <f t="shared" si="16"/>
        <v>2.6918327747398132E-2</v>
      </c>
    </row>
    <row r="44" spans="1:39" ht="24.95" customHeight="1">
      <c r="A44" s="3">
        <v>37</v>
      </c>
      <c r="B44" s="50" t="s">
        <v>67</v>
      </c>
      <c r="D44" s="43">
        <v>0</v>
      </c>
      <c r="E44" s="44">
        <v>0</v>
      </c>
      <c r="F44" s="75">
        <f t="shared" si="0"/>
        <v>0</v>
      </c>
      <c r="G44" s="80">
        <f t="shared" si="1"/>
        <v>0</v>
      </c>
      <c r="H44" s="43">
        <v>0</v>
      </c>
      <c r="I44" s="44">
        <v>0</v>
      </c>
      <c r="J44" s="75">
        <f t="shared" si="2"/>
        <v>0</v>
      </c>
      <c r="K44" s="80">
        <f t="shared" si="3"/>
        <v>0</v>
      </c>
      <c r="L44" s="43">
        <v>0</v>
      </c>
      <c r="M44" s="44">
        <v>0</v>
      </c>
      <c r="N44" s="75">
        <f t="shared" si="4"/>
        <v>0</v>
      </c>
      <c r="O44" s="80">
        <f t="shared" si="17"/>
        <v>0</v>
      </c>
      <c r="P44" s="43">
        <v>0</v>
      </c>
      <c r="Q44" s="44">
        <v>0</v>
      </c>
      <c r="R44" s="75">
        <f t="shared" si="5"/>
        <v>0</v>
      </c>
      <c r="S44" s="80">
        <f t="shared" si="6"/>
        <v>0</v>
      </c>
      <c r="T44" s="43">
        <v>252</v>
      </c>
      <c r="U44" s="44">
        <v>0</v>
      </c>
      <c r="V44" s="75">
        <f t="shared" si="7"/>
        <v>252</v>
      </c>
      <c r="W44" s="80">
        <f t="shared" si="8"/>
        <v>8.8926529748041495E-4</v>
      </c>
      <c r="X44" s="43">
        <v>915</v>
      </c>
      <c r="Y44" s="44">
        <v>0</v>
      </c>
      <c r="Z44" s="75">
        <f t="shared" si="9"/>
        <v>915</v>
      </c>
      <c r="AA44" s="80">
        <f t="shared" si="10"/>
        <v>5.2863894249101599E-3</v>
      </c>
      <c r="AB44" s="43">
        <v>12</v>
      </c>
      <c r="AC44" s="44">
        <v>0</v>
      </c>
      <c r="AD44" s="75">
        <f t="shared" si="11"/>
        <v>12</v>
      </c>
      <c r="AE44" s="80">
        <f t="shared" si="12"/>
        <v>1.4758332308449147E-4</v>
      </c>
      <c r="AF44" s="43">
        <v>125</v>
      </c>
      <c r="AG44" s="44">
        <v>0</v>
      </c>
      <c r="AH44" s="75">
        <f t="shared" si="13"/>
        <v>125</v>
      </c>
      <c r="AI44" s="80">
        <f t="shared" si="14"/>
        <v>2.4199949664104698E-3</v>
      </c>
      <c r="AJ44" s="43">
        <v>12</v>
      </c>
      <c r="AK44" s="44">
        <v>0</v>
      </c>
      <c r="AL44" s="75">
        <f t="shared" si="15"/>
        <v>12</v>
      </c>
      <c r="AM44" s="80">
        <f t="shared" si="16"/>
        <v>4.2335508908096666E-4</v>
      </c>
    </row>
    <row r="45" spans="1:39" ht="24.95" customHeight="1">
      <c r="A45" s="3">
        <v>38</v>
      </c>
      <c r="B45" s="50" t="s">
        <v>226</v>
      </c>
      <c r="D45" s="43">
        <v>0</v>
      </c>
      <c r="E45" s="44">
        <v>0</v>
      </c>
      <c r="F45" s="75">
        <f t="shared" si="0"/>
        <v>0</v>
      </c>
      <c r="G45" s="80">
        <f t="shared" si="1"/>
        <v>0</v>
      </c>
      <c r="H45" s="43">
        <v>0</v>
      </c>
      <c r="I45" s="44">
        <v>0</v>
      </c>
      <c r="J45" s="75">
        <f t="shared" si="2"/>
        <v>0</v>
      </c>
      <c r="K45" s="80">
        <f t="shared" si="3"/>
        <v>0</v>
      </c>
      <c r="L45" s="43">
        <v>0</v>
      </c>
      <c r="M45" s="44">
        <v>0</v>
      </c>
      <c r="N45" s="75">
        <f t="shared" si="4"/>
        <v>0</v>
      </c>
      <c r="O45" s="80">
        <f t="shared" si="17"/>
        <v>0</v>
      </c>
      <c r="P45" s="43">
        <v>0</v>
      </c>
      <c r="Q45" s="44">
        <v>0</v>
      </c>
      <c r="R45" s="75">
        <f t="shared" si="5"/>
        <v>0</v>
      </c>
      <c r="S45" s="80">
        <f t="shared" si="6"/>
        <v>0</v>
      </c>
      <c r="T45" s="43">
        <v>2</v>
      </c>
      <c r="U45" s="44">
        <v>0</v>
      </c>
      <c r="V45" s="75">
        <f t="shared" si="7"/>
        <v>2</v>
      </c>
      <c r="W45" s="80">
        <f t="shared" si="8"/>
        <v>7.0576610911144043E-6</v>
      </c>
      <c r="X45" s="43">
        <v>0</v>
      </c>
      <c r="Y45" s="44">
        <v>0</v>
      </c>
      <c r="Z45" s="75">
        <f t="shared" si="9"/>
        <v>0</v>
      </c>
      <c r="AA45" s="80">
        <f t="shared" si="10"/>
        <v>0</v>
      </c>
      <c r="AB45" s="43">
        <v>0</v>
      </c>
      <c r="AC45" s="44">
        <v>0</v>
      </c>
      <c r="AD45" s="75">
        <f t="shared" si="11"/>
        <v>0</v>
      </c>
      <c r="AE45" s="80">
        <f t="shared" si="12"/>
        <v>0</v>
      </c>
      <c r="AF45" s="43">
        <v>0</v>
      </c>
      <c r="AG45" s="44">
        <v>0</v>
      </c>
      <c r="AH45" s="75">
        <f t="shared" si="13"/>
        <v>0</v>
      </c>
      <c r="AI45" s="80">
        <f t="shared" si="14"/>
        <v>0</v>
      </c>
      <c r="AJ45" s="43">
        <v>0</v>
      </c>
      <c r="AK45" s="44">
        <v>0</v>
      </c>
      <c r="AL45" s="75">
        <f t="shared" si="15"/>
        <v>0</v>
      </c>
      <c r="AM45" s="80">
        <f t="shared" si="16"/>
        <v>0</v>
      </c>
    </row>
    <row r="46" spans="1:39" ht="24.95" customHeight="1">
      <c r="A46" s="3">
        <v>39</v>
      </c>
      <c r="B46" s="50" t="s">
        <v>239</v>
      </c>
      <c r="D46" s="43">
        <v>0</v>
      </c>
      <c r="E46" s="44">
        <v>0</v>
      </c>
      <c r="F46" s="75">
        <f t="shared" si="0"/>
        <v>0</v>
      </c>
      <c r="G46" s="80">
        <f t="shared" si="1"/>
        <v>0</v>
      </c>
      <c r="H46" s="43">
        <v>0</v>
      </c>
      <c r="I46" s="44">
        <v>0</v>
      </c>
      <c r="J46" s="75">
        <f t="shared" si="2"/>
        <v>0</v>
      </c>
      <c r="K46" s="80">
        <f t="shared" si="3"/>
        <v>0</v>
      </c>
      <c r="L46" s="43">
        <v>0</v>
      </c>
      <c r="M46" s="44">
        <v>0</v>
      </c>
      <c r="N46" s="75">
        <f t="shared" si="4"/>
        <v>0</v>
      </c>
      <c r="O46" s="80">
        <f t="shared" si="17"/>
        <v>0</v>
      </c>
      <c r="P46" s="43">
        <v>0</v>
      </c>
      <c r="Q46" s="44">
        <v>0</v>
      </c>
      <c r="R46" s="75">
        <f t="shared" si="5"/>
        <v>0</v>
      </c>
      <c r="S46" s="80">
        <f t="shared" si="6"/>
        <v>0</v>
      </c>
      <c r="T46" s="43">
        <v>0</v>
      </c>
      <c r="U46" s="44">
        <v>0</v>
      </c>
      <c r="V46" s="75">
        <f t="shared" si="7"/>
        <v>0</v>
      </c>
      <c r="W46" s="80">
        <f t="shared" si="8"/>
        <v>0</v>
      </c>
      <c r="X46" s="43">
        <v>15</v>
      </c>
      <c r="Y46" s="44">
        <v>0</v>
      </c>
      <c r="Z46" s="75">
        <f t="shared" si="9"/>
        <v>15</v>
      </c>
      <c r="AA46" s="80">
        <f t="shared" si="10"/>
        <v>8.6662121719838694E-5</v>
      </c>
      <c r="AB46" s="43">
        <v>0</v>
      </c>
      <c r="AC46" s="44">
        <v>0</v>
      </c>
      <c r="AD46" s="75">
        <f t="shared" si="11"/>
        <v>0</v>
      </c>
      <c r="AE46" s="80">
        <f t="shared" si="12"/>
        <v>0</v>
      </c>
      <c r="AF46" s="43">
        <v>0</v>
      </c>
      <c r="AG46" s="44">
        <v>0</v>
      </c>
      <c r="AH46" s="75">
        <f t="shared" si="13"/>
        <v>0</v>
      </c>
      <c r="AI46" s="80">
        <f t="shared" si="14"/>
        <v>0</v>
      </c>
      <c r="AJ46" s="43">
        <v>0</v>
      </c>
      <c r="AK46" s="44">
        <v>0</v>
      </c>
      <c r="AL46" s="75">
        <f t="shared" si="15"/>
        <v>0</v>
      </c>
      <c r="AM46" s="80">
        <f t="shared" si="16"/>
        <v>0</v>
      </c>
    </row>
    <row r="47" spans="1:39" ht="24.95" customHeight="1">
      <c r="A47" s="3">
        <v>40</v>
      </c>
      <c r="B47" s="50" t="s">
        <v>52</v>
      </c>
      <c r="D47" s="43">
        <v>3948</v>
      </c>
      <c r="E47" s="44">
        <v>1380</v>
      </c>
      <c r="F47" s="75">
        <f t="shared" si="0"/>
        <v>5328</v>
      </c>
      <c r="G47" s="80">
        <f t="shared" si="1"/>
        <v>2.0740612712267206E-3</v>
      </c>
      <c r="H47" s="43">
        <v>0</v>
      </c>
      <c r="I47" s="44">
        <v>0</v>
      </c>
      <c r="J47" s="75">
        <f t="shared" si="2"/>
        <v>0</v>
      </c>
      <c r="K47" s="80">
        <f t="shared" si="3"/>
        <v>0</v>
      </c>
      <c r="L47" s="43">
        <v>4870</v>
      </c>
      <c r="M47" s="44">
        <v>0</v>
      </c>
      <c r="N47" s="75">
        <f t="shared" si="4"/>
        <v>4870</v>
      </c>
      <c r="O47" s="80">
        <f t="shared" si="17"/>
        <v>7.699689957043003E-3</v>
      </c>
      <c r="P47" s="43">
        <v>3380</v>
      </c>
      <c r="Q47" s="44">
        <v>0</v>
      </c>
      <c r="R47" s="75">
        <f t="shared" si="5"/>
        <v>3380</v>
      </c>
      <c r="S47" s="80">
        <f t="shared" si="6"/>
        <v>1.0511846041885663E-2</v>
      </c>
      <c r="T47" s="43">
        <v>3552</v>
      </c>
      <c r="U47" s="44">
        <v>0</v>
      </c>
      <c r="V47" s="75">
        <f t="shared" si="7"/>
        <v>3552</v>
      </c>
      <c r="W47" s="80">
        <f t="shared" si="8"/>
        <v>1.2534406097819183E-2</v>
      </c>
      <c r="X47" s="43">
        <v>1973</v>
      </c>
      <c r="Y47" s="44">
        <v>0</v>
      </c>
      <c r="Z47" s="75">
        <f t="shared" si="9"/>
        <v>1973</v>
      </c>
      <c r="AA47" s="80">
        <f t="shared" si="10"/>
        <v>1.1398957743549449E-2</v>
      </c>
      <c r="AB47" s="43">
        <v>1059</v>
      </c>
      <c r="AC47" s="44">
        <v>0</v>
      </c>
      <c r="AD47" s="75">
        <f t="shared" si="11"/>
        <v>1059</v>
      </c>
      <c r="AE47" s="80">
        <f t="shared" si="12"/>
        <v>1.302422826220637E-2</v>
      </c>
      <c r="AF47" s="43">
        <v>1437</v>
      </c>
      <c r="AG47" s="44">
        <v>0</v>
      </c>
      <c r="AH47" s="75">
        <f t="shared" si="13"/>
        <v>1437</v>
      </c>
      <c r="AI47" s="80">
        <f t="shared" si="14"/>
        <v>2.7820262133854762E-2</v>
      </c>
      <c r="AJ47" s="43">
        <v>62</v>
      </c>
      <c r="AK47" s="44">
        <v>0</v>
      </c>
      <c r="AL47" s="75">
        <f t="shared" si="15"/>
        <v>62</v>
      </c>
      <c r="AM47" s="80">
        <f t="shared" si="16"/>
        <v>2.1873346269183276E-3</v>
      </c>
    </row>
    <row r="48" spans="1:39" ht="24.95" customHeight="1">
      <c r="A48" s="3">
        <v>41</v>
      </c>
      <c r="B48" s="50" t="s">
        <v>45</v>
      </c>
      <c r="D48" s="43">
        <v>50</v>
      </c>
      <c r="E48" s="44">
        <v>0</v>
      </c>
      <c r="F48" s="75">
        <f t="shared" si="0"/>
        <v>50</v>
      </c>
      <c r="G48" s="80">
        <f t="shared" si="1"/>
        <v>1.9463788205956463E-5</v>
      </c>
      <c r="H48" s="43">
        <v>0</v>
      </c>
      <c r="I48" s="44">
        <v>0</v>
      </c>
      <c r="J48" s="75">
        <f t="shared" si="2"/>
        <v>0</v>
      </c>
      <c r="K48" s="80">
        <f t="shared" si="3"/>
        <v>0</v>
      </c>
      <c r="L48" s="43">
        <v>50032</v>
      </c>
      <c r="M48" s="44">
        <v>36171</v>
      </c>
      <c r="N48" s="75">
        <f t="shared" si="4"/>
        <v>86203</v>
      </c>
      <c r="O48" s="80">
        <f t="shared" si="17"/>
        <v>0.13629083642032402</v>
      </c>
      <c r="P48" s="43">
        <v>33301</v>
      </c>
      <c r="Q48" s="44">
        <v>0</v>
      </c>
      <c r="R48" s="75">
        <f t="shared" si="5"/>
        <v>33301</v>
      </c>
      <c r="S48" s="80">
        <f t="shared" si="6"/>
        <v>0.10356656362154866</v>
      </c>
      <c r="T48" s="43">
        <v>20107</v>
      </c>
      <c r="U48" s="44">
        <v>47685</v>
      </c>
      <c r="V48" s="75">
        <f t="shared" si="7"/>
        <v>67792</v>
      </c>
      <c r="W48" s="80">
        <f t="shared" si="8"/>
        <v>0.23922648034441385</v>
      </c>
      <c r="X48" s="43">
        <v>9969</v>
      </c>
      <c r="Y48" s="44">
        <v>0</v>
      </c>
      <c r="Z48" s="75">
        <f t="shared" si="9"/>
        <v>9969</v>
      </c>
      <c r="AA48" s="80">
        <f t="shared" si="10"/>
        <v>5.7595646095004796E-2</v>
      </c>
      <c r="AB48" s="43">
        <v>40265</v>
      </c>
      <c r="AC48" s="44">
        <v>0</v>
      </c>
      <c r="AD48" s="75">
        <f t="shared" si="11"/>
        <v>40265</v>
      </c>
      <c r="AE48" s="80">
        <f t="shared" si="12"/>
        <v>0.49520354199975403</v>
      </c>
      <c r="AF48" s="43">
        <v>5580</v>
      </c>
      <c r="AG48" s="44">
        <v>0</v>
      </c>
      <c r="AH48" s="75">
        <f t="shared" si="13"/>
        <v>5580</v>
      </c>
      <c r="AI48" s="80">
        <f t="shared" si="14"/>
        <v>0.10802857530056338</v>
      </c>
      <c r="AJ48" s="43">
        <v>2389</v>
      </c>
      <c r="AK48" s="44">
        <v>0</v>
      </c>
      <c r="AL48" s="75">
        <f t="shared" si="15"/>
        <v>2389</v>
      </c>
      <c r="AM48" s="80">
        <f t="shared" si="16"/>
        <v>8.4282942317869119E-2</v>
      </c>
    </row>
    <row r="49" spans="1:39" ht="24.95" customHeight="1">
      <c r="A49" s="3">
        <v>42</v>
      </c>
      <c r="B49" s="50" t="s">
        <v>144</v>
      </c>
      <c r="D49" s="43">
        <v>136</v>
      </c>
      <c r="E49" s="44">
        <v>0</v>
      </c>
      <c r="F49" s="75">
        <f t="shared" si="0"/>
        <v>136</v>
      </c>
      <c r="G49" s="80">
        <f t="shared" si="1"/>
        <v>5.2941503920201581E-5</v>
      </c>
      <c r="H49" s="43">
        <v>53394</v>
      </c>
      <c r="I49" s="44">
        <v>23783</v>
      </c>
      <c r="J49" s="75">
        <f t="shared" si="2"/>
        <v>77177</v>
      </c>
      <c r="K49" s="80">
        <f t="shared" si="3"/>
        <v>5.5653226108853232E-2</v>
      </c>
      <c r="L49" s="43">
        <v>30</v>
      </c>
      <c r="M49" s="44">
        <v>0</v>
      </c>
      <c r="N49" s="75">
        <f t="shared" si="4"/>
        <v>30</v>
      </c>
      <c r="O49" s="80">
        <f t="shared" si="17"/>
        <v>4.7431354971517472E-5</v>
      </c>
      <c r="P49" s="43">
        <v>91</v>
      </c>
      <c r="Q49" s="44">
        <v>0</v>
      </c>
      <c r="R49" s="75">
        <f t="shared" si="5"/>
        <v>91</v>
      </c>
      <c r="S49" s="80">
        <f t="shared" si="6"/>
        <v>2.8301123958922937E-4</v>
      </c>
      <c r="T49" s="43">
        <v>11</v>
      </c>
      <c r="U49" s="44">
        <v>0</v>
      </c>
      <c r="V49" s="75">
        <f t="shared" si="7"/>
        <v>11</v>
      </c>
      <c r="W49" s="80">
        <f t="shared" si="8"/>
        <v>3.8817136001129227E-5</v>
      </c>
      <c r="X49" s="43">
        <v>0</v>
      </c>
      <c r="Y49" s="44">
        <v>0</v>
      </c>
      <c r="Z49" s="75">
        <f t="shared" si="9"/>
        <v>0</v>
      </c>
      <c r="AA49" s="80">
        <f t="shared" si="10"/>
        <v>0</v>
      </c>
      <c r="AB49" s="43">
        <v>0</v>
      </c>
      <c r="AC49" s="44">
        <v>0</v>
      </c>
      <c r="AD49" s="75">
        <f t="shared" si="11"/>
        <v>0</v>
      </c>
      <c r="AE49" s="80">
        <f t="shared" si="12"/>
        <v>0</v>
      </c>
      <c r="AF49" s="43">
        <v>1</v>
      </c>
      <c r="AG49" s="44">
        <v>0</v>
      </c>
      <c r="AH49" s="75">
        <f t="shared" si="13"/>
        <v>1</v>
      </c>
      <c r="AI49" s="80">
        <f t="shared" si="14"/>
        <v>1.9359959731283759E-5</v>
      </c>
      <c r="AJ49" s="43">
        <v>0</v>
      </c>
      <c r="AK49" s="44">
        <v>0</v>
      </c>
      <c r="AL49" s="75">
        <f t="shared" si="15"/>
        <v>0</v>
      </c>
      <c r="AM49" s="80">
        <f t="shared" si="16"/>
        <v>0</v>
      </c>
    </row>
    <row r="50" spans="1:39" ht="24.95" customHeight="1">
      <c r="A50" s="3">
        <v>43</v>
      </c>
      <c r="B50" s="50" t="s">
        <v>86</v>
      </c>
      <c r="D50" s="43">
        <v>6524</v>
      </c>
      <c r="E50" s="44">
        <v>25009</v>
      </c>
      <c r="F50" s="75">
        <f t="shared" si="0"/>
        <v>31533</v>
      </c>
      <c r="G50" s="80">
        <f t="shared" si="1"/>
        <v>1.2275032669968504E-2</v>
      </c>
      <c r="H50" s="43">
        <v>0</v>
      </c>
      <c r="I50" s="44">
        <v>0</v>
      </c>
      <c r="J50" s="75">
        <f t="shared" si="2"/>
        <v>0</v>
      </c>
      <c r="K50" s="80">
        <f t="shared" si="3"/>
        <v>0</v>
      </c>
      <c r="L50" s="43">
        <v>9969</v>
      </c>
      <c r="M50" s="44">
        <v>11696</v>
      </c>
      <c r="N50" s="75">
        <f t="shared" si="4"/>
        <v>21665</v>
      </c>
      <c r="O50" s="80">
        <f t="shared" si="17"/>
        <v>3.4253343515264198E-2</v>
      </c>
      <c r="P50" s="43">
        <v>4295</v>
      </c>
      <c r="Q50" s="44">
        <v>0</v>
      </c>
      <c r="R50" s="75">
        <f t="shared" si="5"/>
        <v>4295</v>
      </c>
      <c r="S50" s="80">
        <f t="shared" si="6"/>
        <v>1.3357508505887256E-2</v>
      </c>
      <c r="T50" s="43">
        <v>238</v>
      </c>
      <c r="U50" s="44">
        <v>0</v>
      </c>
      <c r="V50" s="75">
        <f t="shared" si="7"/>
        <v>238</v>
      </c>
      <c r="W50" s="80">
        <f t="shared" si="8"/>
        <v>8.3986166984261412E-4</v>
      </c>
      <c r="X50" s="43">
        <v>371</v>
      </c>
      <c r="Y50" s="44">
        <v>0</v>
      </c>
      <c r="Z50" s="75">
        <f t="shared" si="9"/>
        <v>371</v>
      </c>
      <c r="AA50" s="80">
        <f t="shared" si="10"/>
        <v>2.1434431438706772E-3</v>
      </c>
      <c r="AB50" s="43">
        <v>329</v>
      </c>
      <c r="AC50" s="44">
        <v>0</v>
      </c>
      <c r="AD50" s="75">
        <f t="shared" si="11"/>
        <v>329</v>
      </c>
      <c r="AE50" s="80">
        <f t="shared" si="12"/>
        <v>4.0462427745664737E-3</v>
      </c>
      <c r="AF50" s="43">
        <v>1260</v>
      </c>
      <c r="AG50" s="44">
        <v>0</v>
      </c>
      <c r="AH50" s="75">
        <f t="shared" si="13"/>
        <v>1260</v>
      </c>
      <c r="AI50" s="80">
        <f t="shared" si="14"/>
        <v>2.4393549261417537E-2</v>
      </c>
      <c r="AJ50" s="43">
        <v>67</v>
      </c>
      <c r="AK50" s="44">
        <v>0</v>
      </c>
      <c r="AL50" s="75">
        <f t="shared" si="15"/>
        <v>67</v>
      </c>
      <c r="AM50" s="80">
        <f t="shared" si="16"/>
        <v>2.363732580702064E-3</v>
      </c>
    </row>
    <row r="51" spans="1:39" ht="24.95" customHeight="1">
      <c r="A51" s="3">
        <v>44</v>
      </c>
      <c r="B51" s="50" t="s">
        <v>245</v>
      </c>
      <c r="D51" s="43">
        <v>0</v>
      </c>
      <c r="E51" s="44">
        <v>0</v>
      </c>
      <c r="F51" s="75">
        <f t="shared" si="0"/>
        <v>0</v>
      </c>
      <c r="G51" s="80">
        <f t="shared" si="1"/>
        <v>0</v>
      </c>
      <c r="H51" s="43">
        <v>0</v>
      </c>
      <c r="I51" s="44">
        <v>0</v>
      </c>
      <c r="J51" s="75">
        <f t="shared" si="2"/>
        <v>0</v>
      </c>
      <c r="K51" s="80">
        <f t="shared" si="3"/>
        <v>0</v>
      </c>
      <c r="L51" s="43">
        <v>0</v>
      </c>
      <c r="M51" s="44">
        <v>0</v>
      </c>
      <c r="N51" s="75">
        <f t="shared" si="4"/>
        <v>0</v>
      </c>
      <c r="O51" s="80">
        <f t="shared" si="17"/>
        <v>0</v>
      </c>
      <c r="P51" s="43">
        <v>0</v>
      </c>
      <c r="Q51" s="44">
        <v>0</v>
      </c>
      <c r="R51" s="75">
        <f t="shared" si="5"/>
        <v>0</v>
      </c>
      <c r="S51" s="80">
        <f t="shared" si="6"/>
        <v>0</v>
      </c>
      <c r="T51" s="43">
        <v>0</v>
      </c>
      <c r="U51" s="44">
        <v>0</v>
      </c>
      <c r="V51" s="75">
        <f t="shared" si="7"/>
        <v>0</v>
      </c>
      <c r="W51" s="80">
        <f t="shared" si="8"/>
        <v>0</v>
      </c>
      <c r="X51" s="43">
        <v>62</v>
      </c>
      <c r="Y51" s="44">
        <v>0</v>
      </c>
      <c r="Z51" s="75">
        <f t="shared" si="9"/>
        <v>62</v>
      </c>
      <c r="AA51" s="80">
        <f t="shared" si="10"/>
        <v>3.5820343644199992E-4</v>
      </c>
      <c r="AB51" s="43">
        <v>0</v>
      </c>
      <c r="AC51" s="44">
        <v>0</v>
      </c>
      <c r="AD51" s="75">
        <f t="shared" si="11"/>
        <v>0</v>
      </c>
      <c r="AE51" s="80">
        <f t="shared" si="12"/>
        <v>0</v>
      </c>
      <c r="AF51" s="43">
        <v>0</v>
      </c>
      <c r="AG51" s="44">
        <v>0</v>
      </c>
      <c r="AH51" s="75">
        <f t="shared" si="13"/>
        <v>0</v>
      </c>
      <c r="AI51" s="80">
        <f t="shared" si="14"/>
        <v>0</v>
      </c>
      <c r="AJ51" s="43">
        <v>0</v>
      </c>
      <c r="AK51" s="44">
        <v>0</v>
      </c>
      <c r="AL51" s="75">
        <f t="shared" si="15"/>
        <v>0</v>
      </c>
      <c r="AM51" s="80">
        <f t="shared" si="16"/>
        <v>0</v>
      </c>
    </row>
    <row r="52" spans="1:39" ht="24.95" customHeight="1">
      <c r="A52" s="3">
        <v>45</v>
      </c>
      <c r="B52" s="50" t="s">
        <v>145</v>
      </c>
      <c r="D52" s="43">
        <v>0</v>
      </c>
      <c r="E52" s="44">
        <v>2</v>
      </c>
      <c r="F52" s="75">
        <f t="shared" si="0"/>
        <v>2</v>
      </c>
      <c r="G52" s="80">
        <f t="shared" si="1"/>
        <v>7.7855152823825859E-7</v>
      </c>
      <c r="H52" s="43">
        <v>0</v>
      </c>
      <c r="I52" s="44">
        <v>0</v>
      </c>
      <c r="J52" s="75">
        <f t="shared" si="2"/>
        <v>0</v>
      </c>
      <c r="K52" s="80">
        <f t="shared" si="3"/>
        <v>0</v>
      </c>
      <c r="L52" s="43">
        <v>0</v>
      </c>
      <c r="M52" s="44">
        <v>0</v>
      </c>
      <c r="N52" s="75">
        <f t="shared" si="4"/>
        <v>0</v>
      </c>
      <c r="O52" s="80">
        <f t="shared" si="17"/>
        <v>0</v>
      </c>
      <c r="P52" s="43">
        <v>0</v>
      </c>
      <c r="Q52" s="44">
        <v>0</v>
      </c>
      <c r="R52" s="75">
        <f t="shared" si="5"/>
        <v>0</v>
      </c>
      <c r="S52" s="80">
        <f t="shared" si="6"/>
        <v>0</v>
      </c>
      <c r="T52" s="43">
        <v>0</v>
      </c>
      <c r="U52" s="44">
        <v>0</v>
      </c>
      <c r="V52" s="75">
        <f t="shared" si="7"/>
        <v>0</v>
      </c>
      <c r="W52" s="80">
        <f t="shared" si="8"/>
        <v>0</v>
      </c>
      <c r="X52" s="43">
        <v>0</v>
      </c>
      <c r="Y52" s="44">
        <v>0</v>
      </c>
      <c r="Z52" s="75">
        <f t="shared" si="9"/>
        <v>0</v>
      </c>
      <c r="AA52" s="80">
        <f t="shared" si="10"/>
        <v>0</v>
      </c>
      <c r="AB52" s="43">
        <v>0</v>
      </c>
      <c r="AC52" s="44">
        <v>0</v>
      </c>
      <c r="AD52" s="75">
        <f t="shared" si="11"/>
        <v>0</v>
      </c>
      <c r="AE52" s="80">
        <f t="shared" si="12"/>
        <v>0</v>
      </c>
      <c r="AF52" s="43">
        <v>0</v>
      </c>
      <c r="AG52" s="44">
        <v>0</v>
      </c>
      <c r="AH52" s="75">
        <f t="shared" si="13"/>
        <v>0</v>
      </c>
      <c r="AI52" s="80">
        <f t="shared" si="14"/>
        <v>0</v>
      </c>
      <c r="AJ52" s="43">
        <v>0</v>
      </c>
      <c r="AK52" s="44">
        <v>0</v>
      </c>
      <c r="AL52" s="75">
        <f t="shared" si="15"/>
        <v>0</v>
      </c>
      <c r="AM52" s="80">
        <f t="shared" si="16"/>
        <v>0</v>
      </c>
    </row>
    <row r="53" spans="1:39" ht="24.95" customHeight="1">
      <c r="A53" s="3">
        <v>46</v>
      </c>
      <c r="B53" s="50" t="s">
        <v>227</v>
      </c>
      <c r="D53" s="43">
        <v>0</v>
      </c>
      <c r="E53" s="44">
        <v>0</v>
      </c>
      <c r="F53" s="75">
        <f t="shared" si="0"/>
        <v>0</v>
      </c>
      <c r="G53" s="80">
        <f t="shared" si="1"/>
        <v>0</v>
      </c>
      <c r="H53" s="43">
        <v>0</v>
      </c>
      <c r="I53" s="44">
        <v>0</v>
      </c>
      <c r="J53" s="75">
        <f t="shared" si="2"/>
        <v>0</v>
      </c>
      <c r="K53" s="80">
        <f t="shared" si="3"/>
        <v>0</v>
      </c>
      <c r="L53" s="43">
        <v>0</v>
      </c>
      <c r="M53" s="44">
        <v>0</v>
      </c>
      <c r="N53" s="75">
        <f t="shared" si="4"/>
        <v>0</v>
      </c>
      <c r="O53" s="80">
        <f t="shared" si="17"/>
        <v>0</v>
      </c>
      <c r="P53" s="43">
        <v>0</v>
      </c>
      <c r="Q53" s="44">
        <v>0</v>
      </c>
      <c r="R53" s="75">
        <f t="shared" si="5"/>
        <v>0</v>
      </c>
      <c r="S53" s="80">
        <f t="shared" si="6"/>
        <v>0</v>
      </c>
      <c r="T53" s="43">
        <v>33</v>
      </c>
      <c r="U53" s="44">
        <v>0</v>
      </c>
      <c r="V53" s="75">
        <f t="shared" si="7"/>
        <v>33</v>
      </c>
      <c r="W53" s="80">
        <f t="shared" si="8"/>
        <v>1.1645140800338768E-4</v>
      </c>
      <c r="X53" s="43">
        <v>0</v>
      </c>
      <c r="Y53" s="44">
        <v>0</v>
      </c>
      <c r="Z53" s="75">
        <f t="shared" si="9"/>
        <v>0</v>
      </c>
      <c r="AA53" s="80">
        <f t="shared" si="10"/>
        <v>0</v>
      </c>
      <c r="AB53" s="43">
        <v>0</v>
      </c>
      <c r="AC53" s="44">
        <v>0</v>
      </c>
      <c r="AD53" s="75">
        <f t="shared" si="11"/>
        <v>0</v>
      </c>
      <c r="AE53" s="80">
        <f t="shared" si="12"/>
        <v>0</v>
      </c>
      <c r="AF53" s="43">
        <v>0</v>
      </c>
      <c r="AG53" s="44">
        <v>0</v>
      </c>
      <c r="AH53" s="75">
        <f t="shared" si="13"/>
        <v>0</v>
      </c>
      <c r="AI53" s="80">
        <f t="shared" si="14"/>
        <v>0</v>
      </c>
      <c r="AJ53" s="43">
        <v>0</v>
      </c>
      <c r="AK53" s="44">
        <v>0</v>
      </c>
      <c r="AL53" s="75">
        <f t="shared" si="15"/>
        <v>0</v>
      </c>
      <c r="AM53" s="80">
        <f t="shared" si="16"/>
        <v>0</v>
      </c>
    </row>
    <row r="54" spans="1:39" ht="24.95" customHeight="1">
      <c r="A54" s="3">
        <v>47</v>
      </c>
      <c r="B54" s="50" t="s">
        <v>231</v>
      </c>
      <c r="D54" s="43">
        <v>0</v>
      </c>
      <c r="E54" s="44">
        <v>0</v>
      </c>
      <c r="F54" s="75">
        <f t="shared" si="0"/>
        <v>0</v>
      </c>
      <c r="G54" s="80">
        <f t="shared" si="1"/>
        <v>0</v>
      </c>
      <c r="H54" s="43">
        <v>0</v>
      </c>
      <c r="I54" s="44">
        <v>0</v>
      </c>
      <c r="J54" s="75">
        <f t="shared" si="2"/>
        <v>0</v>
      </c>
      <c r="K54" s="80">
        <f t="shared" si="3"/>
        <v>0</v>
      </c>
      <c r="L54" s="43">
        <v>0</v>
      </c>
      <c r="M54" s="44">
        <v>0</v>
      </c>
      <c r="N54" s="75">
        <f t="shared" si="4"/>
        <v>0</v>
      </c>
      <c r="O54" s="80">
        <f t="shared" si="17"/>
        <v>0</v>
      </c>
      <c r="P54" s="43">
        <v>0</v>
      </c>
      <c r="Q54" s="44">
        <v>0</v>
      </c>
      <c r="R54" s="75">
        <f t="shared" si="5"/>
        <v>0</v>
      </c>
      <c r="S54" s="80">
        <f t="shared" si="6"/>
        <v>0</v>
      </c>
      <c r="T54" s="43">
        <v>0</v>
      </c>
      <c r="U54" s="44">
        <v>0</v>
      </c>
      <c r="V54" s="75">
        <f t="shared" si="7"/>
        <v>0</v>
      </c>
      <c r="W54" s="80">
        <f t="shared" si="8"/>
        <v>0</v>
      </c>
      <c r="X54" s="43">
        <v>0</v>
      </c>
      <c r="Y54" s="44">
        <v>0</v>
      </c>
      <c r="Z54" s="75">
        <f t="shared" si="9"/>
        <v>0</v>
      </c>
      <c r="AA54" s="80">
        <f t="shared" si="10"/>
        <v>0</v>
      </c>
      <c r="AB54" s="43">
        <v>31</v>
      </c>
      <c r="AC54" s="44">
        <v>0</v>
      </c>
      <c r="AD54" s="75">
        <f t="shared" si="11"/>
        <v>31</v>
      </c>
      <c r="AE54" s="80">
        <f t="shared" si="12"/>
        <v>3.812569179682696E-4</v>
      </c>
      <c r="AF54" s="43">
        <v>0</v>
      </c>
      <c r="AG54" s="44">
        <v>0</v>
      </c>
      <c r="AH54" s="75">
        <f t="shared" si="13"/>
        <v>0</v>
      </c>
      <c r="AI54" s="80">
        <f t="shared" si="14"/>
        <v>0</v>
      </c>
      <c r="AJ54" s="43">
        <v>0</v>
      </c>
      <c r="AK54" s="44">
        <v>0</v>
      </c>
      <c r="AL54" s="75">
        <f t="shared" si="15"/>
        <v>0</v>
      </c>
      <c r="AM54" s="80">
        <f t="shared" si="16"/>
        <v>0</v>
      </c>
    </row>
    <row r="55" spans="1:39" ht="24.95" customHeight="1">
      <c r="A55" s="3">
        <v>48</v>
      </c>
      <c r="B55" s="50" t="s">
        <v>146</v>
      </c>
      <c r="D55" s="43">
        <v>0</v>
      </c>
      <c r="E55" s="44">
        <v>443</v>
      </c>
      <c r="F55" s="75">
        <f t="shared" si="0"/>
        <v>443</v>
      </c>
      <c r="G55" s="80">
        <f t="shared" si="1"/>
        <v>1.7244916350477428E-4</v>
      </c>
      <c r="H55" s="43">
        <v>0</v>
      </c>
      <c r="I55" s="44">
        <v>0</v>
      </c>
      <c r="J55" s="75">
        <f t="shared" si="2"/>
        <v>0</v>
      </c>
      <c r="K55" s="80">
        <f t="shared" si="3"/>
        <v>0</v>
      </c>
      <c r="L55" s="43">
        <v>0</v>
      </c>
      <c r="M55" s="44">
        <v>0</v>
      </c>
      <c r="N55" s="75">
        <f t="shared" si="4"/>
        <v>0</v>
      </c>
      <c r="O55" s="80">
        <f t="shared" si="17"/>
        <v>0</v>
      </c>
      <c r="P55" s="43">
        <v>98</v>
      </c>
      <c r="Q55" s="44">
        <v>0</v>
      </c>
      <c r="R55" s="75">
        <f t="shared" si="5"/>
        <v>98</v>
      </c>
      <c r="S55" s="80">
        <f t="shared" si="6"/>
        <v>3.0478133494224707E-4</v>
      </c>
      <c r="T55" s="43">
        <v>2</v>
      </c>
      <c r="U55" s="44">
        <v>0</v>
      </c>
      <c r="V55" s="75">
        <f t="shared" si="7"/>
        <v>2</v>
      </c>
      <c r="W55" s="80">
        <f t="shared" si="8"/>
        <v>7.0576610911144043E-6</v>
      </c>
      <c r="X55" s="43">
        <v>0</v>
      </c>
      <c r="Y55" s="44">
        <v>0</v>
      </c>
      <c r="Z55" s="75">
        <f t="shared" si="9"/>
        <v>0</v>
      </c>
      <c r="AA55" s="80">
        <f t="shared" si="10"/>
        <v>0</v>
      </c>
      <c r="AB55" s="43">
        <v>11</v>
      </c>
      <c r="AC55" s="44">
        <v>0</v>
      </c>
      <c r="AD55" s="75">
        <f t="shared" si="11"/>
        <v>11</v>
      </c>
      <c r="AE55" s="80">
        <f t="shared" si="12"/>
        <v>1.352847128274505E-4</v>
      </c>
      <c r="AF55" s="43">
        <v>0</v>
      </c>
      <c r="AG55" s="44">
        <v>0</v>
      </c>
      <c r="AH55" s="75">
        <f t="shared" si="13"/>
        <v>0</v>
      </c>
      <c r="AI55" s="80">
        <f t="shared" si="14"/>
        <v>0</v>
      </c>
      <c r="AJ55" s="43">
        <v>0</v>
      </c>
      <c r="AK55" s="44">
        <v>0</v>
      </c>
      <c r="AL55" s="75">
        <f t="shared" si="15"/>
        <v>0</v>
      </c>
      <c r="AM55" s="80">
        <f t="shared" si="16"/>
        <v>0</v>
      </c>
    </row>
    <row r="56" spans="1:39" ht="24.95" customHeight="1">
      <c r="A56" s="3">
        <v>49</v>
      </c>
      <c r="B56" s="50" t="s">
        <v>78</v>
      </c>
      <c r="D56" s="43">
        <v>0</v>
      </c>
      <c r="E56" s="44">
        <v>0</v>
      </c>
      <c r="F56" s="75">
        <f t="shared" si="0"/>
        <v>0</v>
      </c>
      <c r="G56" s="80">
        <f t="shared" si="1"/>
        <v>0</v>
      </c>
      <c r="H56" s="43">
        <v>0</v>
      </c>
      <c r="I56" s="44">
        <v>0</v>
      </c>
      <c r="J56" s="75">
        <f t="shared" si="2"/>
        <v>0</v>
      </c>
      <c r="K56" s="80">
        <f t="shared" si="3"/>
        <v>0</v>
      </c>
      <c r="L56" s="43">
        <v>0</v>
      </c>
      <c r="M56" s="44">
        <v>0</v>
      </c>
      <c r="N56" s="75">
        <f t="shared" si="4"/>
        <v>0</v>
      </c>
      <c r="O56" s="80">
        <f t="shared" si="17"/>
        <v>0</v>
      </c>
      <c r="P56" s="43">
        <v>770</v>
      </c>
      <c r="Q56" s="44">
        <v>0</v>
      </c>
      <c r="R56" s="75">
        <f t="shared" si="5"/>
        <v>770</v>
      </c>
      <c r="S56" s="80">
        <f t="shared" si="6"/>
        <v>2.3947104888319411E-3</v>
      </c>
      <c r="T56" s="43">
        <v>290</v>
      </c>
      <c r="U56" s="44">
        <v>0</v>
      </c>
      <c r="V56" s="75">
        <f t="shared" si="7"/>
        <v>290</v>
      </c>
      <c r="W56" s="80">
        <f t="shared" si="8"/>
        <v>1.0233608582115887E-3</v>
      </c>
      <c r="X56" s="43">
        <v>567</v>
      </c>
      <c r="Y56" s="44">
        <v>0</v>
      </c>
      <c r="Z56" s="75">
        <f t="shared" si="9"/>
        <v>567</v>
      </c>
      <c r="AA56" s="80">
        <f t="shared" si="10"/>
        <v>3.2758282010099025E-3</v>
      </c>
      <c r="AB56" s="43">
        <v>13</v>
      </c>
      <c r="AC56" s="44">
        <v>0</v>
      </c>
      <c r="AD56" s="75">
        <f t="shared" si="11"/>
        <v>13</v>
      </c>
      <c r="AE56" s="80">
        <f t="shared" si="12"/>
        <v>1.5988193334153241E-4</v>
      </c>
      <c r="AF56" s="43">
        <v>0</v>
      </c>
      <c r="AG56" s="44">
        <v>0</v>
      </c>
      <c r="AH56" s="75">
        <f t="shared" si="13"/>
        <v>0</v>
      </c>
      <c r="AI56" s="80">
        <f t="shared" si="14"/>
        <v>0</v>
      </c>
      <c r="AJ56" s="43">
        <v>28</v>
      </c>
      <c r="AK56" s="44">
        <v>0</v>
      </c>
      <c r="AL56" s="75">
        <f t="shared" si="15"/>
        <v>28</v>
      </c>
      <c r="AM56" s="80">
        <f t="shared" si="16"/>
        <v>9.8782854118892229E-4</v>
      </c>
    </row>
    <row r="57" spans="1:39" ht="24.95" customHeight="1">
      <c r="A57" s="3">
        <v>50</v>
      </c>
      <c r="B57" s="50" t="s">
        <v>147</v>
      </c>
      <c r="D57" s="43">
        <v>0</v>
      </c>
      <c r="E57" s="44">
        <v>0</v>
      </c>
      <c r="F57" s="75">
        <f t="shared" si="0"/>
        <v>0</v>
      </c>
      <c r="G57" s="80">
        <f t="shared" si="1"/>
        <v>0</v>
      </c>
      <c r="H57" s="43">
        <v>0</v>
      </c>
      <c r="I57" s="44">
        <v>0</v>
      </c>
      <c r="J57" s="75">
        <f t="shared" si="2"/>
        <v>0</v>
      </c>
      <c r="K57" s="80">
        <f t="shared" si="3"/>
        <v>0</v>
      </c>
      <c r="L57" s="43">
        <v>0</v>
      </c>
      <c r="M57" s="44">
        <v>0</v>
      </c>
      <c r="N57" s="75">
        <f t="shared" si="4"/>
        <v>0</v>
      </c>
      <c r="O57" s="80">
        <f t="shared" si="17"/>
        <v>0</v>
      </c>
      <c r="P57" s="43">
        <v>0</v>
      </c>
      <c r="Q57" s="44">
        <v>0</v>
      </c>
      <c r="R57" s="75">
        <f t="shared" si="5"/>
        <v>0</v>
      </c>
      <c r="S57" s="80">
        <f t="shared" si="6"/>
        <v>0</v>
      </c>
      <c r="T57" s="43">
        <v>0</v>
      </c>
      <c r="U57" s="44">
        <v>0</v>
      </c>
      <c r="V57" s="75">
        <f t="shared" si="7"/>
        <v>0</v>
      </c>
      <c r="W57" s="80">
        <f t="shared" si="8"/>
        <v>0</v>
      </c>
      <c r="X57" s="43">
        <v>0</v>
      </c>
      <c r="Y57" s="44">
        <v>0</v>
      </c>
      <c r="Z57" s="75">
        <f t="shared" si="9"/>
        <v>0</v>
      </c>
      <c r="AA57" s="80">
        <f t="shared" si="10"/>
        <v>0</v>
      </c>
      <c r="AB57" s="43">
        <v>0</v>
      </c>
      <c r="AC57" s="44">
        <v>0</v>
      </c>
      <c r="AD57" s="75">
        <f t="shared" si="11"/>
        <v>0</v>
      </c>
      <c r="AE57" s="80">
        <f t="shared" si="12"/>
        <v>0</v>
      </c>
      <c r="AF57" s="43">
        <v>0</v>
      </c>
      <c r="AG57" s="44">
        <v>0</v>
      </c>
      <c r="AH57" s="75">
        <f t="shared" si="13"/>
        <v>0</v>
      </c>
      <c r="AI57" s="80">
        <f t="shared" si="14"/>
        <v>0</v>
      </c>
      <c r="AJ57" s="43">
        <v>0</v>
      </c>
      <c r="AK57" s="44">
        <v>0</v>
      </c>
      <c r="AL57" s="75">
        <f t="shared" si="15"/>
        <v>0</v>
      </c>
      <c r="AM57" s="80">
        <f t="shared" si="16"/>
        <v>0</v>
      </c>
    </row>
    <row r="58" spans="1:39" ht="24.95" customHeight="1">
      <c r="A58" s="3">
        <v>51</v>
      </c>
      <c r="B58" s="50" t="s">
        <v>243</v>
      </c>
      <c r="D58" s="43">
        <v>0</v>
      </c>
      <c r="E58" s="44">
        <v>0</v>
      </c>
      <c r="F58" s="75">
        <f t="shared" si="0"/>
        <v>0</v>
      </c>
      <c r="G58" s="80">
        <f t="shared" si="1"/>
        <v>0</v>
      </c>
      <c r="H58" s="43">
        <v>0</v>
      </c>
      <c r="I58" s="44">
        <v>0</v>
      </c>
      <c r="J58" s="75">
        <f t="shared" si="2"/>
        <v>0</v>
      </c>
      <c r="K58" s="80">
        <f t="shared" si="3"/>
        <v>0</v>
      </c>
      <c r="L58" s="43">
        <v>0</v>
      </c>
      <c r="M58" s="44">
        <v>0</v>
      </c>
      <c r="N58" s="75">
        <f t="shared" si="4"/>
        <v>0</v>
      </c>
      <c r="O58" s="80">
        <f t="shared" si="17"/>
        <v>0</v>
      </c>
      <c r="P58" s="43">
        <v>0</v>
      </c>
      <c r="Q58" s="44">
        <v>0</v>
      </c>
      <c r="R58" s="75">
        <f t="shared" si="5"/>
        <v>0</v>
      </c>
      <c r="S58" s="80">
        <f t="shared" si="6"/>
        <v>0</v>
      </c>
      <c r="T58" s="43">
        <v>0</v>
      </c>
      <c r="U58" s="44">
        <v>0</v>
      </c>
      <c r="V58" s="75">
        <f t="shared" si="7"/>
        <v>0</v>
      </c>
      <c r="W58" s="80">
        <f t="shared" si="8"/>
        <v>0</v>
      </c>
      <c r="X58" s="43">
        <v>7</v>
      </c>
      <c r="Y58" s="44">
        <v>0</v>
      </c>
      <c r="Z58" s="75">
        <f t="shared" si="9"/>
        <v>7</v>
      </c>
      <c r="AA58" s="80">
        <f t="shared" si="10"/>
        <v>4.0442323469258056E-5</v>
      </c>
      <c r="AB58" s="43">
        <v>0</v>
      </c>
      <c r="AC58" s="44">
        <v>0</v>
      </c>
      <c r="AD58" s="75">
        <f t="shared" si="11"/>
        <v>0</v>
      </c>
      <c r="AE58" s="80">
        <f t="shared" si="12"/>
        <v>0</v>
      </c>
      <c r="AF58" s="43">
        <v>0</v>
      </c>
      <c r="AG58" s="44">
        <v>0</v>
      </c>
      <c r="AH58" s="75">
        <f t="shared" si="13"/>
        <v>0</v>
      </c>
      <c r="AI58" s="80">
        <f t="shared" si="14"/>
        <v>0</v>
      </c>
      <c r="AJ58" s="43">
        <v>0</v>
      </c>
      <c r="AK58" s="44">
        <v>0</v>
      </c>
      <c r="AL58" s="75">
        <f t="shared" si="15"/>
        <v>0</v>
      </c>
      <c r="AM58" s="80">
        <f t="shared" si="16"/>
        <v>0</v>
      </c>
    </row>
    <row r="59" spans="1:39" ht="24.95" customHeight="1">
      <c r="A59" s="3">
        <v>52</v>
      </c>
      <c r="B59" s="50" t="s">
        <v>111</v>
      </c>
      <c r="D59" s="43">
        <v>0</v>
      </c>
      <c r="E59" s="44">
        <v>0</v>
      </c>
      <c r="F59" s="75">
        <f t="shared" si="0"/>
        <v>0</v>
      </c>
      <c r="G59" s="80">
        <f t="shared" si="1"/>
        <v>0</v>
      </c>
      <c r="H59" s="43">
        <v>0</v>
      </c>
      <c r="I59" s="44">
        <v>0</v>
      </c>
      <c r="J59" s="75">
        <f t="shared" si="2"/>
        <v>0</v>
      </c>
      <c r="K59" s="80">
        <f t="shared" si="3"/>
        <v>0</v>
      </c>
      <c r="L59" s="43">
        <v>0</v>
      </c>
      <c r="M59" s="44">
        <v>0</v>
      </c>
      <c r="N59" s="75">
        <f t="shared" si="4"/>
        <v>0</v>
      </c>
      <c r="O59" s="80">
        <f t="shared" si="17"/>
        <v>0</v>
      </c>
      <c r="P59" s="43">
        <v>0</v>
      </c>
      <c r="Q59" s="44">
        <v>0</v>
      </c>
      <c r="R59" s="75">
        <f t="shared" si="5"/>
        <v>0</v>
      </c>
      <c r="S59" s="80">
        <f t="shared" si="6"/>
        <v>0</v>
      </c>
      <c r="T59" s="43">
        <v>0</v>
      </c>
      <c r="U59" s="44">
        <v>0</v>
      </c>
      <c r="V59" s="75">
        <f t="shared" si="7"/>
        <v>0</v>
      </c>
      <c r="W59" s="80">
        <f t="shared" si="8"/>
        <v>0</v>
      </c>
      <c r="X59" s="43">
        <v>9</v>
      </c>
      <c r="Y59" s="44">
        <v>0</v>
      </c>
      <c r="Z59" s="75">
        <f t="shared" si="9"/>
        <v>9</v>
      </c>
      <c r="AA59" s="80">
        <f t="shared" si="10"/>
        <v>5.1997273031903215E-5</v>
      </c>
      <c r="AB59" s="43">
        <v>0</v>
      </c>
      <c r="AC59" s="44">
        <v>0</v>
      </c>
      <c r="AD59" s="75">
        <f t="shared" si="11"/>
        <v>0</v>
      </c>
      <c r="AE59" s="80">
        <f t="shared" si="12"/>
        <v>0</v>
      </c>
      <c r="AF59" s="43">
        <v>0</v>
      </c>
      <c r="AG59" s="44">
        <v>0</v>
      </c>
      <c r="AH59" s="75">
        <f t="shared" si="13"/>
        <v>0</v>
      </c>
      <c r="AI59" s="80">
        <f t="shared" si="14"/>
        <v>0</v>
      </c>
      <c r="AJ59" s="43">
        <v>47</v>
      </c>
      <c r="AK59" s="44">
        <v>0</v>
      </c>
      <c r="AL59" s="75">
        <f t="shared" si="15"/>
        <v>47</v>
      </c>
      <c r="AM59" s="80">
        <f t="shared" si="16"/>
        <v>1.6581407655671195E-3</v>
      </c>
    </row>
    <row r="60" spans="1:39" ht="24.95" customHeight="1">
      <c r="A60" s="3">
        <v>53</v>
      </c>
      <c r="B60" s="50" t="s">
        <v>209</v>
      </c>
      <c r="D60" s="43">
        <v>0</v>
      </c>
      <c r="E60" s="44">
        <v>0</v>
      </c>
      <c r="F60" s="75">
        <f t="shared" si="0"/>
        <v>0</v>
      </c>
      <c r="G60" s="80">
        <f t="shared" si="1"/>
        <v>0</v>
      </c>
      <c r="H60" s="43">
        <v>0</v>
      </c>
      <c r="I60" s="44">
        <v>0</v>
      </c>
      <c r="J60" s="75">
        <f t="shared" si="2"/>
        <v>0</v>
      </c>
      <c r="K60" s="80">
        <f t="shared" si="3"/>
        <v>0</v>
      </c>
      <c r="L60" s="43">
        <v>0</v>
      </c>
      <c r="M60" s="44">
        <v>0</v>
      </c>
      <c r="N60" s="75">
        <f t="shared" si="4"/>
        <v>0</v>
      </c>
      <c r="O60" s="80">
        <f t="shared" si="17"/>
        <v>0</v>
      </c>
      <c r="P60" s="43">
        <v>0</v>
      </c>
      <c r="Q60" s="44">
        <v>0</v>
      </c>
      <c r="R60" s="75">
        <f t="shared" si="5"/>
        <v>0</v>
      </c>
      <c r="S60" s="80">
        <f t="shared" si="6"/>
        <v>0</v>
      </c>
      <c r="T60" s="43">
        <v>4</v>
      </c>
      <c r="U60" s="44">
        <v>0</v>
      </c>
      <c r="V60" s="75">
        <f t="shared" si="7"/>
        <v>4</v>
      </c>
      <c r="W60" s="80">
        <f t="shared" si="8"/>
        <v>1.4115322182228809E-5</v>
      </c>
      <c r="X60" s="43">
        <v>0</v>
      </c>
      <c r="Y60" s="44">
        <v>0</v>
      </c>
      <c r="Z60" s="75">
        <f t="shared" si="9"/>
        <v>0</v>
      </c>
      <c r="AA60" s="80">
        <f t="shared" si="10"/>
        <v>0</v>
      </c>
      <c r="AB60" s="43">
        <v>0</v>
      </c>
      <c r="AC60" s="44">
        <v>0</v>
      </c>
      <c r="AD60" s="75">
        <f t="shared" si="11"/>
        <v>0</v>
      </c>
      <c r="AE60" s="80">
        <f t="shared" si="12"/>
        <v>0</v>
      </c>
      <c r="AF60" s="43">
        <v>0</v>
      </c>
      <c r="AG60" s="44">
        <v>0</v>
      </c>
      <c r="AH60" s="75">
        <f t="shared" si="13"/>
        <v>0</v>
      </c>
      <c r="AI60" s="80">
        <f t="shared" si="14"/>
        <v>0</v>
      </c>
      <c r="AJ60" s="43">
        <v>0</v>
      </c>
      <c r="AK60" s="44">
        <v>0</v>
      </c>
      <c r="AL60" s="75">
        <f t="shared" si="15"/>
        <v>0</v>
      </c>
      <c r="AM60" s="80">
        <f t="shared" si="16"/>
        <v>0</v>
      </c>
    </row>
    <row r="61" spans="1:39" ht="24.95" customHeight="1">
      <c r="A61" s="3">
        <v>54</v>
      </c>
      <c r="B61" s="50" t="s">
        <v>148</v>
      </c>
      <c r="D61" s="43">
        <v>11</v>
      </c>
      <c r="E61" s="44">
        <v>0</v>
      </c>
      <c r="F61" s="75">
        <f t="shared" si="0"/>
        <v>11</v>
      </c>
      <c r="G61" s="80">
        <f t="shared" si="1"/>
        <v>4.2820334053104221E-6</v>
      </c>
      <c r="H61" s="43">
        <v>0</v>
      </c>
      <c r="I61" s="44">
        <v>0</v>
      </c>
      <c r="J61" s="75">
        <f t="shared" si="2"/>
        <v>0</v>
      </c>
      <c r="K61" s="80">
        <f t="shared" si="3"/>
        <v>0</v>
      </c>
      <c r="L61" s="43">
        <v>74</v>
      </c>
      <c r="M61" s="44">
        <v>0</v>
      </c>
      <c r="N61" s="75">
        <f t="shared" si="4"/>
        <v>74</v>
      </c>
      <c r="O61" s="80">
        <f t="shared" si="17"/>
        <v>1.1699734226307643E-4</v>
      </c>
      <c r="P61" s="43">
        <v>772</v>
      </c>
      <c r="Q61" s="44">
        <v>0</v>
      </c>
      <c r="R61" s="75">
        <f t="shared" si="5"/>
        <v>772</v>
      </c>
      <c r="S61" s="80">
        <f t="shared" si="6"/>
        <v>2.4009305160756604E-3</v>
      </c>
      <c r="T61" s="43">
        <v>0</v>
      </c>
      <c r="U61" s="44">
        <v>0</v>
      </c>
      <c r="V61" s="75">
        <f t="shared" si="7"/>
        <v>0</v>
      </c>
      <c r="W61" s="80">
        <f t="shared" si="8"/>
        <v>0</v>
      </c>
      <c r="X61" s="43">
        <v>0</v>
      </c>
      <c r="Y61" s="44">
        <v>0</v>
      </c>
      <c r="Z61" s="75">
        <f t="shared" si="9"/>
        <v>0</v>
      </c>
      <c r="AA61" s="80">
        <f t="shared" si="10"/>
        <v>0</v>
      </c>
      <c r="AB61" s="43">
        <v>0</v>
      </c>
      <c r="AC61" s="44">
        <v>0</v>
      </c>
      <c r="AD61" s="75">
        <f t="shared" si="11"/>
        <v>0</v>
      </c>
      <c r="AE61" s="80">
        <f t="shared" si="12"/>
        <v>0</v>
      </c>
      <c r="AF61" s="43">
        <v>0</v>
      </c>
      <c r="AG61" s="44">
        <v>0</v>
      </c>
      <c r="AH61" s="75">
        <f t="shared" si="13"/>
        <v>0</v>
      </c>
      <c r="AI61" s="80">
        <f t="shared" si="14"/>
        <v>0</v>
      </c>
      <c r="AJ61" s="43">
        <v>0</v>
      </c>
      <c r="AK61" s="44">
        <v>0</v>
      </c>
      <c r="AL61" s="75">
        <f t="shared" si="15"/>
        <v>0</v>
      </c>
      <c r="AM61" s="80">
        <f t="shared" si="16"/>
        <v>0</v>
      </c>
    </row>
    <row r="62" spans="1:39" ht="24.95" customHeight="1">
      <c r="A62" s="3">
        <v>55</v>
      </c>
      <c r="B62" s="50" t="s">
        <v>63</v>
      </c>
      <c r="D62" s="43">
        <v>0</v>
      </c>
      <c r="E62" s="44">
        <v>0</v>
      </c>
      <c r="F62" s="75">
        <f t="shared" si="0"/>
        <v>0</v>
      </c>
      <c r="G62" s="80">
        <f t="shared" si="1"/>
        <v>0</v>
      </c>
      <c r="H62" s="43">
        <v>0</v>
      </c>
      <c r="I62" s="44">
        <v>0</v>
      </c>
      <c r="J62" s="75">
        <f t="shared" si="2"/>
        <v>0</v>
      </c>
      <c r="K62" s="80">
        <f t="shared" si="3"/>
        <v>0</v>
      </c>
      <c r="L62" s="43">
        <v>0</v>
      </c>
      <c r="M62" s="44">
        <v>0</v>
      </c>
      <c r="N62" s="75">
        <f t="shared" si="4"/>
        <v>0</v>
      </c>
      <c r="O62" s="80">
        <f t="shared" si="17"/>
        <v>0</v>
      </c>
      <c r="P62" s="43">
        <v>974</v>
      </c>
      <c r="Q62" s="44">
        <v>0</v>
      </c>
      <c r="R62" s="75">
        <f t="shared" si="5"/>
        <v>974</v>
      </c>
      <c r="S62" s="80">
        <f t="shared" si="6"/>
        <v>3.0291532676913124E-3</v>
      </c>
      <c r="T62" s="43">
        <v>1629</v>
      </c>
      <c r="U62" s="44">
        <v>0</v>
      </c>
      <c r="V62" s="75">
        <f t="shared" si="7"/>
        <v>1629</v>
      </c>
      <c r="W62" s="80">
        <f t="shared" si="8"/>
        <v>5.748464958712683E-3</v>
      </c>
      <c r="X62" s="43">
        <v>1230</v>
      </c>
      <c r="Y62" s="44">
        <v>0</v>
      </c>
      <c r="Z62" s="75">
        <f t="shared" si="9"/>
        <v>1230</v>
      </c>
      <c r="AA62" s="80">
        <f t="shared" si="10"/>
        <v>7.1062939810267725E-3</v>
      </c>
      <c r="AB62" s="43">
        <v>558</v>
      </c>
      <c r="AC62" s="44">
        <v>0</v>
      </c>
      <c r="AD62" s="75">
        <f t="shared" si="11"/>
        <v>558</v>
      </c>
      <c r="AE62" s="80">
        <f t="shared" si="12"/>
        <v>6.8626245234288527E-3</v>
      </c>
      <c r="AF62" s="43">
        <v>530</v>
      </c>
      <c r="AG62" s="44">
        <v>0</v>
      </c>
      <c r="AH62" s="75">
        <f t="shared" si="13"/>
        <v>530</v>
      </c>
      <c r="AI62" s="80">
        <f t="shared" si="14"/>
        <v>1.0260778657580393E-2</v>
      </c>
      <c r="AJ62" s="43">
        <v>581</v>
      </c>
      <c r="AK62" s="44">
        <v>0</v>
      </c>
      <c r="AL62" s="75">
        <f t="shared" si="15"/>
        <v>581</v>
      </c>
      <c r="AM62" s="80">
        <f t="shared" si="16"/>
        <v>2.0497442229670135E-2</v>
      </c>
    </row>
    <row r="63" spans="1:39" ht="24.95" customHeight="1">
      <c r="A63" s="3">
        <v>56</v>
      </c>
      <c r="B63" s="50" t="s">
        <v>236</v>
      </c>
      <c r="D63" s="43">
        <v>0</v>
      </c>
      <c r="E63" s="44">
        <v>0</v>
      </c>
      <c r="F63" s="75">
        <f t="shared" si="0"/>
        <v>0</v>
      </c>
      <c r="G63" s="80">
        <f t="shared" si="1"/>
        <v>0</v>
      </c>
      <c r="H63" s="43">
        <v>0</v>
      </c>
      <c r="I63" s="44">
        <v>0</v>
      </c>
      <c r="J63" s="75">
        <f t="shared" si="2"/>
        <v>0</v>
      </c>
      <c r="K63" s="80">
        <f t="shared" si="3"/>
        <v>0</v>
      </c>
      <c r="L63" s="43">
        <v>0</v>
      </c>
      <c r="M63" s="44">
        <v>0</v>
      </c>
      <c r="N63" s="75">
        <f t="shared" si="4"/>
        <v>0</v>
      </c>
      <c r="O63" s="80">
        <f t="shared" si="17"/>
        <v>0</v>
      </c>
      <c r="P63" s="43">
        <v>0</v>
      </c>
      <c r="Q63" s="44">
        <v>0</v>
      </c>
      <c r="R63" s="75">
        <f t="shared" si="5"/>
        <v>0</v>
      </c>
      <c r="S63" s="80">
        <f t="shared" si="6"/>
        <v>0</v>
      </c>
      <c r="T63" s="43">
        <v>0</v>
      </c>
      <c r="U63" s="44">
        <v>0</v>
      </c>
      <c r="V63" s="75">
        <f t="shared" si="7"/>
        <v>0</v>
      </c>
      <c r="W63" s="80">
        <f t="shared" si="8"/>
        <v>0</v>
      </c>
      <c r="X63" s="43">
        <v>36</v>
      </c>
      <c r="Y63" s="44">
        <v>0</v>
      </c>
      <c r="Z63" s="75">
        <f t="shared" si="9"/>
        <v>36</v>
      </c>
      <c r="AA63" s="80">
        <f t="shared" si="10"/>
        <v>2.0798909212761286E-4</v>
      </c>
      <c r="AB63" s="43">
        <v>0</v>
      </c>
      <c r="AC63" s="44">
        <v>0</v>
      </c>
      <c r="AD63" s="75">
        <f t="shared" si="11"/>
        <v>0</v>
      </c>
      <c r="AE63" s="80">
        <f t="shared" si="12"/>
        <v>0</v>
      </c>
      <c r="AF63" s="43">
        <v>0</v>
      </c>
      <c r="AG63" s="44">
        <v>0</v>
      </c>
      <c r="AH63" s="75">
        <f t="shared" si="13"/>
        <v>0</v>
      </c>
      <c r="AI63" s="80">
        <f t="shared" si="14"/>
        <v>0</v>
      </c>
      <c r="AJ63" s="43">
        <v>0</v>
      </c>
      <c r="AK63" s="44">
        <v>0</v>
      </c>
      <c r="AL63" s="75">
        <f t="shared" si="15"/>
        <v>0</v>
      </c>
      <c r="AM63" s="80">
        <f t="shared" si="16"/>
        <v>0</v>
      </c>
    </row>
    <row r="64" spans="1:39" ht="24.95" customHeight="1">
      <c r="A64" s="3">
        <v>57</v>
      </c>
      <c r="B64" s="50" t="s">
        <v>87</v>
      </c>
      <c r="D64" s="43">
        <v>2091</v>
      </c>
      <c r="E64" s="44">
        <v>0</v>
      </c>
      <c r="F64" s="75">
        <f t="shared" si="0"/>
        <v>2091</v>
      </c>
      <c r="G64" s="80">
        <f t="shared" si="1"/>
        <v>8.1397562277309935E-4</v>
      </c>
      <c r="H64" s="43">
        <v>0</v>
      </c>
      <c r="I64" s="44">
        <v>0</v>
      </c>
      <c r="J64" s="75">
        <f t="shared" si="2"/>
        <v>0</v>
      </c>
      <c r="K64" s="80">
        <f t="shared" si="3"/>
        <v>0</v>
      </c>
      <c r="L64" s="43">
        <v>67</v>
      </c>
      <c r="M64" s="44">
        <v>0</v>
      </c>
      <c r="N64" s="75">
        <f t="shared" si="4"/>
        <v>67</v>
      </c>
      <c r="O64" s="80">
        <f t="shared" si="17"/>
        <v>1.0593002610305568E-4</v>
      </c>
      <c r="P64" s="43">
        <v>1746</v>
      </c>
      <c r="Q64" s="44">
        <v>0</v>
      </c>
      <c r="R64" s="75">
        <f t="shared" si="5"/>
        <v>1746</v>
      </c>
      <c r="S64" s="80">
        <f t="shared" si="6"/>
        <v>5.4300837837669728E-3</v>
      </c>
      <c r="T64" s="43">
        <v>1859</v>
      </c>
      <c r="U64" s="44">
        <v>0</v>
      </c>
      <c r="V64" s="75">
        <f t="shared" si="7"/>
        <v>1859</v>
      </c>
      <c r="W64" s="80">
        <f t="shared" si="8"/>
        <v>6.5600959841908392E-3</v>
      </c>
      <c r="X64" s="43">
        <v>297</v>
      </c>
      <c r="Y64" s="44">
        <v>0</v>
      </c>
      <c r="Z64" s="75">
        <f t="shared" si="9"/>
        <v>297</v>
      </c>
      <c r="AA64" s="80">
        <f t="shared" si="10"/>
        <v>1.7159100100528062E-3</v>
      </c>
      <c r="AB64" s="43">
        <v>40</v>
      </c>
      <c r="AC64" s="44">
        <v>0</v>
      </c>
      <c r="AD64" s="75">
        <f t="shared" si="11"/>
        <v>40</v>
      </c>
      <c r="AE64" s="80">
        <f t="shared" si="12"/>
        <v>4.9194441028163822E-4</v>
      </c>
      <c r="AF64" s="43">
        <v>95</v>
      </c>
      <c r="AG64" s="44">
        <v>0</v>
      </c>
      <c r="AH64" s="75">
        <f t="shared" si="13"/>
        <v>95</v>
      </c>
      <c r="AI64" s="80">
        <f t="shared" si="14"/>
        <v>1.839196174471957E-3</v>
      </c>
      <c r="AJ64" s="43">
        <v>112</v>
      </c>
      <c r="AK64" s="44">
        <v>0</v>
      </c>
      <c r="AL64" s="75">
        <f t="shared" si="15"/>
        <v>112</v>
      </c>
      <c r="AM64" s="80">
        <f t="shared" si="16"/>
        <v>3.9513141647556892E-3</v>
      </c>
    </row>
    <row r="65" spans="1:39" ht="24.95" customHeight="1">
      <c r="A65" s="3">
        <v>58</v>
      </c>
      <c r="B65" s="50" t="s">
        <v>69</v>
      </c>
      <c r="D65" s="43">
        <v>0</v>
      </c>
      <c r="E65" s="44">
        <v>0</v>
      </c>
      <c r="F65" s="75">
        <f t="shared" si="0"/>
        <v>0</v>
      </c>
      <c r="G65" s="80">
        <f t="shared" si="1"/>
        <v>0</v>
      </c>
      <c r="H65" s="43">
        <v>0</v>
      </c>
      <c r="I65" s="44">
        <v>0</v>
      </c>
      <c r="J65" s="75">
        <f t="shared" si="2"/>
        <v>0</v>
      </c>
      <c r="K65" s="80">
        <f t="shared" si="3"/>
        <v>0</v>
      </c>
      <c r="L65" s="43">
        <v>0</v>
      </c>
      <c r="M65" s="44">
        <v>0</v>
      </c>
      <c r="N65" s="75">
        <f t="shared" si="4"/>
        <v>0</v>
      </c>
      <c r="O65" s="80">
        <f t="shared" si="17"/>
        <v>0</v>
      </c>
      <c r="P65" s="43">
        <v>0</v>
      </c>
      <c r="Q65" s="44">
        <v>0</v>
      </c>
      <c r="R65" s="75">
        <f t="shared" si="5"/>
        <v>0</v>
      </c>
      <c r="S65" s="80">
        <f t="shared" si="6"/>
        <v>0</v>
      </c>
      <c r="T65" s="43">
        <v>407</v>
      </c>
      <c r="U65" s="44">
        <v>0</v>
      </c>
      <c r="V65" s="75">
        <f t="shared" si="7"/>
        <v>407</v>
      </c>
      <c r="W65" s="80">
        <f t="shared" si="8"/>
        <v>1.4362340320417813E-3</v>
      </c>
      <c r="X65" s="43">
        <v>972</v>
      </c>
      <c r="Y65" s="44">
        <v>0</v>
      </c>
      <c r="Z65" s="75">
        <f t="shared" si="9"/>
        <v>972</v>
      </c>
      <c r="AA65" s="80">
        <f t="shared" si="10"/>
        <v>5.6157054874455469E-3</v>
      </c>
      <c r="AB65" s="43">
        <v>216</v>
      </c>
      <c r="AC65" s="44">
        <v>0</v>
      </c>
      <c r="AD65" s="75">
        <f t="shared" si="11"/>
        <v>216</v>
      </c>
      <c r="AE65" s="80">
        <f t="shared" si="12"/>
        <v>2.6564998155208463E-3</v>
      </c>
      <c r="AF65" s="43">
        <v>5</v>
      </c>
      <c r="AG65" s="44">
        <v>0</v>
      </c>
      <c r="AH65" s="75">
        <f t="shared" si="13"/>
        <v>5</v>
      </c>
      <c r="AI65" s="80">
        <f t="shared" si="14"/>
        <v>9.6799798656418796E-5</v>
      </c>
      <c r="AJ65" s="43">
        <v>1</v>
      </c>
      <c r="AK65" s="44">
        <v>0</v>
      </c>
      <c r="AL65" s="75">
        <f t="shared" si="15"/>
        <v>1</v>
      </c>
      <c r="AM65" s="80">
        <f t="shared" si="16"/>
        <v>3.5279590756747224E-5</v>
      </c>
    </row>
    <row r="66" spans="1:39" ht="24.95" customHeight="1">
      <c r="A66" s="3">
        <v>59</v>
      </c>
      <c r="B66" s="50" t="s">
        <v>149</v>
      </c>
      <c r="D66" s="43">
        <v>12</v>
      </c>
      <c r="E66" s="44">
        <v>49</v>
      </c>
      <c r="F66" s="75">
        <f t="shared" si="0"/>
        <v>61</v>
      </c>
      <c r="G66" s="80">
        <f t="shared" si="1"/>
        <v>2.3745821611266886E-5</v>
      </c>
      <c r="H66" s="43">
        <v>0</v>
      </c>
      <c r="I66" s="44">
        <v>0</v>
      </c>
      <c r="J66" s="75">
        <f t="shared" si="2"/>
        <v>0</v>
      </c>
      <c r="K66" s="80">
        <f t="shared" si="3"/>
        <v>0</v>
      </c>
      <c r="L66" s="43">
        <v>0</v>
      </c>
      <c r="M66" s="44">
        <v>0</v>
      </c>
      <c r="N66" s="75">
        <f t="shared" si="4"/>
        <v>0</v>
      </c>
      <c r="O66" s="80">
        <f t="shared" si="17"/>
        <v>0</v>
      </c>
      <c r="P66" s="43">
        <v>0</v>
      </c>
      <c r="Q66" s="44">
        <v>0</v>
      </c>
      <c r="R66" s="75">
        <f t="shared" si="5"/>
        <v>0</v>
      </c>
      <c r="S66" s="80">
        <f t="shared" si="6"/>
        <v>0</v>
      </c>
      <c r="T66" s="43">
        <v>0</v>
      </c>
      <c r="U66" s="44">
        <v>0</v>
      </c>
      <c r="V66" s="75">
        <f t="shared" si="7"/>
        <v>0</v>
      </c>
      <c r="W66" s="80">
        <f t="shared" si="8"/>
        <v>0</v>
      </c>
      <c r="X66" s="43">
        <v>0</v>
      </c>
      <c r="Y66" s="44">
        <v>0</v>
      </c>
      <c r="Z66" s="75">
        <f t="shared" si="9"/>
        <v>0</v>
      </c>
      <c r="AA66" s="80">
        <f t="shared" si="10"/>
        <v>0</v>
      </c>
      <c r="AB66" s="43">
        <v>0</v>
      </c>
      <c r="AC66" s="44">
        <v>0</v>
      </c>
      <c r="AD66" s="75">
        <f t="shared" si="11"/>
        <v>0</v>
      </c>
      <c r="AE66" s="80">
        <f t="shared" si="12"/>
        <v>0</v>
      </c>
      <c r="AF66" s="43">
        <v>14</v>
      </c>
      <c r="AG66" s="44">
        <v>0</v>
      </c>
      <c r="AH66" s="75">
        <f t="shared" si="13"/>
        <v>14</v>
      </c>
      <c r="AI66" s="80">
        <f t="shared" si="14"/>
        <v>2.710394362379726E-4</v>
      </c>
      <c r="AJ66" s="43">
        <v>0</v>
      </c>
      <c r="AK66" s="44">
        <v>0</v>
      </c>
      <c r="AL66" s="75">
        <f t="shared" si="15"/>
        <v>0</v>
      </c>
      <c r="AM66" s="80">
        <f t="shared" si="16"/>
        <v>0</v>
      </c>
    </row>
    <row r="67" spans="1:39" ht="24.95" customHeight="1">
      <c r="A67" s="3">
        <v>60</v>
      </c>
      <c r="B67" s="50" t="s">
        <v>150</v>
      </c>
      <c r="D67" s="43">
        <v>0</v>
      </c>
      <c r="E67" s="44">
        <v>0</v>
      </c>
      <c r="F67" s="75">
        <f t="shared" si="0"/>
        <v>0</v>
      </c>
      <c r="G67" s="80">
        <f t="shared" si="1"/>
        <v>0</v>
      </c>
      <c r="H67" s="43">
        <v>0</v>
      </c>
      <c r="I67" s="44">
        <v>0</v>
      </c>
      <c r="J67" s="75">
        <f t="shared" si="2"/>
        <v>0</v>
      </c>
      <c r="K67" s="80">
        <f t="shared" si="3"/>
        <v>0</v>
      </c>
      <c r="L67" s="43">
        <v>0</v>
      </c>
      <c r="M67" s="44">
        <v>0</v>
      </c>
      <c r="N67" s="75">
        <f t="shared" si="4"/>
        <v>0</v>
      </c>
      <c r="O67" s="80">
        <f t="shared" si="17"/>
        <v>0</v>
      </c>
      <c r="P67" s="43">
        <v>0</v>
      </c>
      <c r="Q67" s="44">
        <v>0</v>
      </c>
      <c r="R67" s="75">
        <f t="shared" si="5"/>
        <v>0</v>
      </c>
      <c r="S67" s="80">
        <f t="shared" si="6"/>
        <v>0</v>
      </c>
      <c r="T67" s="43">
        <v>0</v>
      </c>
      <c r="U67" s="44">
        <v>0</v>
      </c>
      <c r="V67" s="75">
        <f t="shared" si="7"/>
        <v>0</v>
      </c>
      <c r="W67" s="80">
        <f t="shared" si="8"/>
        <v>0</v>
      </c>
      <c r="X67" s="43">
        <v>0</v>
      </c>
      <c r="Y67" s="44">
        <v>0</v>
      </c>
      <c r="Z67" s="75">
        <f t="shared" si="9"/>
        <v>0</v>
      </c>
      <c r="AA67" s="80">
        <f t="shared" si="10"/>
        <v>0</v>
      </c>
      <c r="AB67" s="43">
        <v>0</v>
      </c>
      <c r="AC67" s="44">
        <v>0</v>
      </c>
      <c r="AD67" s="75">
        <f t="shared" si="11"/>
        <v>0</v>
      </c>
      <c r="AE67" s="80">
        <f t="shared" si="12"/>
        <v>0</v>
      </c>
      <c r="AF67" s="43">
        <v>0</v>
      </c>
      <c r="AG67" s="44">
        <v>0</v>
      </c>
      <c r="AH67" s="75">
        <f t="shared" si="13"/>
        <v>0</v>
      </c>
      <c r="AI67" s="80">
        <f t="shared" si="14"/>
        <v>0</v>
      </c>
      <c r="AJ67" s="43">
        <v>0</v>
      </c>
      <c r="AK67" s="44">
        <v>0</v>
      </c>
      <c r="AL67" s="75">
        <f t="shared" si="15"/>
        <v>0</v>
      </c>
      <c r="AM67" s="80">
        <f t="shared" si="16"/>
        <v>0</v>
      </c>
    </row>
    <row r="68" spans="1:39" ht="24.95" customHeight="1">
      <c r="A68" s="3">
        <v>61</v>
      </c>
      <c r="B68" s="50" t="s">
        <v>151</v>
      </c>
      <c r="D68" s="43">
        <v>0</v>
      </c>
      <c r="E68" s="44">
        <v>6</v>
      </c>
      <c r="F68" s="75">
        <f t="shared" si="0"/>
        <v>6</v>
      </c>
      <c r="G68" s="80">
        <f t="shared" si="1"/>
        <v>2.3356545847147759E-6</v>
      </c>
      <c r="H68" s="43">
        <v>0</v>
      </c>
      <c r="I68" s="44">
        <v>0</v>
      </c>
      <c r="J68" s="75">
        <f t="shared" si="2"/>
        <v>0</v>
      </c>
      <c r="K68" s="80">
        <f t="shared" si="3"/>
        <v>0</v>
      </c>
      <c r="L68" s="43">
        <v>0</v>
      </c>
      <c r="M68" s="44">
        <v>0</v>
      </c>
      <c r="N68" s="75">
        <f t="shared" si="4"/>
        <v>0</v>
      </c>
      <c r="O68" s="80">
        <f t="shared" si="17"/>
        <v>0</v>
      </c>
      <c r="P68" s="43">
        <v>0</v>
      </c>
      <c r="Q68" s="44">
        <v>0</v>
      </c>
      <c r="R68" s="75">
        <f t="shared" si="5"/>
        <v>0</v>
      </c>
      <c r="S68" s="80">
        <f t="shared" si="6"/>
        <v>0</v>
      </c>
      <c r="T68" s="43">
        <v>0</v>
      </c>
      <c r="U68" s="44">
        <v>0</v>
      </c>
      <c r="V68" s="75">
        <f t="shared" si="7"/>
        <v>0</v>
      </c>
      <c r="W68" s="80">
        <f t="shared" si="8"/>
        <v>0</v>
      </c>
      <c r="X68" s="43">
        <v>0</v>
      </c>
      <c r="Y68" s="44">
        <v>0</v>
      </c>
      <c r="Z68" s="75">
        <f t="shared" si="9"/>
        <v>0</v>
      </c>
      <c r="AA68" s="80">
        <f t="shared" si="10"/>
        <v>0</v>
      </c>
      <c r="AB68" s="43">
        <v>0</v>
      </c>
      <c r="AC68" s="44">
        <v>0</v>
      </c>
      <c r="AD68" s="75">
        <f t="shared" si="11"/>
        <v>0</v>
      </c>
      <c r="AE68" s="80">
        <f t="shared" si="12"/>
        <v>0</v>
      </c>
      <c r="AF68" s="43">
        <v>0</v>
      </c>
      <c r="AG68" s="44">
        <v>0</v>
      </c>
      <c r="AH68" s="75">
        <f t="shared" si="13"/>
        <v>0</v>
      </c>
      <c r="AI68" s="80">
        <f t="shared" si="14"/>
        <v>0</v>
      </c>
      <c r="AJ68" s="43">
        <v>0</v>
      </c>
      <c r="AK68" s="44">
        <v>0</v>
      </c>
      <c r="AL68" s="75">
        <f t="shared" si="15"/>
        <v>0</v>
      </c>
      <c r="AM68" s="80">
        <f t="shared" si="16"/>
        <v>0</v>
      </c>
    </row>
    <row r="69" spans="1:39" ht="24.95" customHeight="1">
      <c r="A69" s="3">
        <v>62</v>
      </c>
      <c r="B69" s="50" t="s">
        <v>81</v>
      </c>
      <c r="D69" s="43">
        <v>0</v>
      </c>
      <c r="E69" s="44">
        <v>0</v>
      </c>
      <c r="F69" s="75">
        <f t="shared" si="0"/>
        <v>0</v>
      </c>
      <c r="G69" s="80">
        <f t="shared" si="1"/>
        <v>0</v>
      </c>
      <c r="H69" s="43">
        <v>0</v>
      </c>
      <c r="I69" s="44">
        <v>0</v>
      </c>
      <c r="J69" s="75">
        <f t="shared" si="2"/>
        <v>0</v>
      </c>
      <c r="K69" s="80">
        <f t="shared" si="3"/>
        <v>0</v>
      </c>
      <c r="L69" s="43">
        <v>0</v>
      </c>
      <c r="M69" s="44">
        <v>0</v>
      </c>
      <c r="N69" s="75">
        <f t="shared" si="4"/>
        <v>0</v>
      </c>
      <c r="O69" s="80">
        <f t="shared" si="17"/>
        <v>0</v>
      </c>
      <c r="P69" s="43">
        <v>393</v>
      </c>
      <c r="Q69" s="44">
        <v>0</v>
      </c>
      <c r="R69" s="75">
        <f t="shared" si="5"/>
        <v>393</v>
      </c>
      <c r="S69" s="80">
        <f t="shared" si="6"/>
        <v>1.222235353390848E-3</v>
      </c>
      <c r="T69" s="43">
        <v>179</v>
      </c>
      <c r="U69" s="44">
        <v>0</v>
      </c>
      <c r="V69" s="75">
        <f t="shared" si="7"/>
        <v>179</v>
      </c>
      <c r="W69" s="80">
        <f t="shared" si="8"/>
        <v>6.3166066765473925E-4</v>
      </c>
      <c r="X69" s="43">
        <v>403</v>
      </c>
      <c r="Y69" s="44">
        <v>0</v>
      </c>
      <c r="Z69" s="75">
        <f t="shared" si="9"/>
        <v>403</v>
      </c>
      <c r="AA69" s="80">
        <f t="shared" si="10"/>
        <v>2.3283223368729994E-3</v>
      </c>
      <c r="AB69" s="43">
        <v>206</v>
      </c>
      <c r="AC69" s="44">
        <v>0</v>
      </c>
      <c r="AD69" s="75">
        <f t="shared" si="11"/>
        <v>206</v>
      </c>
      <c r="AE69" s="80">
        <f t="shared" si="12"/>
        <v>2.5335137129504368E-3</v>
      </c>
      <c r="AF69" s="43">
        <v>919</v>
      </c>
      <c r="AG69" s="44">
        <v>0</v>
      </c>
      <c r="AH69" s="75">
        <f t="shared" si="13"/>
        <v>919</v>
      </c>
      <c r="AI69" s="80">
        <f t="shared" si="14"/>
        <v>1.7791802993049773E-2</v>
      </c>
      <c r="AJ69" s="43">
        <v>33</v>
      </c>
      <c r="AK69" s="44">
        <v>0</v>
      </c>
      <c r="AL69" s="75">
        <f t="shared" si="15"/>
        <v>33</v>
      </c>
      <c r="AM69" s="80">
        <f t="shared" si="16"/>
        <v>1.1642264949726583E-3</v>
      </c>
    </row>
    <row r="70" spans="1:39" ht="24.95" customHeight="1">
      <c r="A70" s="3">
        <v>63</v>
      </c>
      <c r="B70" s="50" t="s">
        <v>152</v>
      </c>
      <c r="D70" s="43">
        <v>20</v>
      </c>
      <c r="E70" s="44">
        <v>0</v>
      </c>
      <c r="F70" s="75">
        <f t="shared" si="0"/>
        <v>20</v>
      </c>
      <c r="G70" s="80">
        <f t="shared" si="1"/>
        <v>7.7855152823825849E-6</v>
      </c>
      <c r="H70" s="43">
        <v>0</v>
      </c>
      <c r="I70" s="44">
        <v>0</v>
      </c>
      <c r="J70" s="75">
        <f t="shared" si="2"/>
        <v>0</v>
      </c>
      <c r="K70" s="80">
        <f t="shared" si="3"/>
        <v>0</v>
      </c>
      <c r="L70" s="43">
        <v>3</v>
      </c>
      <c r="M70" s="44">
        <v>0</v>
      </c>
      <c r="N70" s="75">
        <f t="shared" si="4"/>
        <v>3</v>
      </c>
      <c r="O70" s="80">
        <f t="shared" si="17"/>
        <v>4.7431354971517475E-6</v>
      </c>
      <c r="P70" s="43">
        <v>13</v>
      </c>
      <c r="Q70" s="44">
        <v>0</v>
      </c>
      <c r="R70" s="75">
        <f t="shared" si="5"/>
        <v>13</v>
      </c>
      <c r="S70" s="80">
        <f t="shared" si="6"/>
        <v>4.0430177084175629E-5</v>
      </c>
      <c r="T70" s="43">
        <v>2</v>
      </c>
      <c r="U70" s="44">
        <v>0</v>
      </c>
      <c r="V70" s="75">
        <f t="shared" si="7"/>
        <v>2</v>
      </c>
      <c r="W70" s="80">
        <f t="shared" si="8"/>
        <v>7.0576610911144043E-6</v>
      </c>
      <c r="X70" s="43">
        <v>0</v>
      </c>
      <c r="Y70" s="44">
        <v>0</v>
      </c>
      <c r="Z70" s="75">
        <f t="shared" si="9"/>
        <v>0</v>
      </c>
      <c r="AA70" s="80">
        <f t="shared" si="10"/>
        <v>0</v>
      </c>
      <c r="AB70" s="43">
        <v>0</v>
      </c>
      <c r="AC70" s="44">
        <v>0</v>
      </c>
      <c r="AD70" s="75">
        <f t="shared" si="11"/>
        <v>0</v>
      </c>
      <c r="AE70" s="80">
        <f t="shared" si="12"/>
        <v>0</v>
      </c>
      <c r="AF70" s="43">
        <v>0</v>
      </c>
      <c r="AG70" s="44">
        <v>0</v>
      </c>
      <c r="AH70" s="75">
        <f t="shared" si="13"/>
        <v>0</v>
      </c>
      <c r="AI70" s="80">
        <f t="shared" si="14"/>
        <v>0</v>
      </c>
      <c r="AJ70" s="43">
        <v>0</v>
      </c>
      <c r="AK70" s="44">
        <v>0</v>
      </c>
      <c r="AL70" s="75">
        <f t="shared" si="15"/>
        <v>0</v>
      </c>
      <c r="AM70" s="80">
        <f t="shared" si="16"/>
        <v>0</v>
      </c>
    </row>
    <row r="71" spans="1:39" ht="24.95" customHeight="1">
      <c r="A71" s="3">
        <v>64</v>
      </c>
      <c r="B71" s="50" t="s">
        <v>66</v>
      </c>
      <c r="D71" s="43">
        <v>42725</v>
      </c>
      <c r="E71" s="44">
        <v>396439</v>
      </c>
      <c r="F71" s="75">
        <f t="shared" si="0"/>
        <v>439164</v>
      </c>
      <c r="G71" s="80">
        <f t="shared" si="1"/>
        <v>0.1709559016736133</v>
      </c>
      <c r="H71" s="43">
        <v>5303</v>
      </c>
      <c r="I71" s="44">
        <v>4059</v>
      </c>
      <c r="J71" s="75">
        <f t="shared" si="2"/>
        <v>9362</v>
      </c>
      <c r="K71" s="80">
        <f t="shared" si="3"/>
        <v>6.7510463328593227E-3</v>
      </c>
      <c r="L71" s="43">
        <v>30258</v>
      </c>
      <c r="M71" s="44">
        <v>39871</v>
      </c>
      <c r="N71" s="75">
        <f t="shared" si="4"/>
        <v>70129</v>
      </c>
      <c r="O71" s="80">
        <f t="shared" si="17"/>
        <v>0.11087711642658496</v>
      </c>
      <c r="P71" s="43">
        <v>4516</v>
      </c>
      <c r="Q71" s="44">
        <v>0</v>
      </c>
      <c r="R71" s="75">
        <f t="shared" si="5"/>
        <v>4516</v>
      </c>
      <c r="S71" s="80">
        <f t="shared" si="6"/>
        <v>1.4044821516318241E-2</v>
      </c>
      <c r="T71" s="43">
        <v>967</v>
      </c>
      <c r="U71" s="44">
        <v>0</v>
      </c>
      <c r="V71" s="75">
        <f t="shared" si="7"/>
        <v>967</v>
      </c>
      <c r="W71" s="80">
        <f t="shared" si="8"/>
        <v>3.4123791375538148E-3</v>
      </c>
      <c r="X71" s="43">
        <v>915</v>
      </c>
      <c r="Y71" s="44">
        <v>0</v>
      </c>
      <c r="Z71" s="75">
        <f t="shared" si="9"/>
        <v>915</v>
      </c>
      <c r="AA71" s="80">
        <f t="shared" si="10"/>
        <v>5.2863894249101599E-3</v>
      </c>
      <c r="AB71" s="43">
        <v>236</v>
      </c>
      <c r="AC71" s="44">
        <v>0</v>
      </c>
      <c r="AD71" s="75">
        <f t="shared" si="11"/>
        <v>236</v>
      </c>
      <c r="AE71" s="80">
        <f t="shared" si="12"/>
        <v>2.9024720206616652E-3</v>
      </c>
      <c r="AF71" s="43">
        <v>4202</v>
      </c>
      <c r="AG71" s="44">
        <v>0</v>
      </c>
      <c r="AH71" s="75">
        <f t="shared" si="13"/>
        <v>4202</v>
      </c>
      <c r="AI71" s="80">
        <f t="shared" si="14"/>
        <v>8.1350550790854362E-2</v>
      </c>
      <c r="AJ71" s="43">
        <v>1180</v>
      </c>
      <c r="AK71" s="44">
        <v>0</v>
      </c>
      <c r="AL71" s="75">
        <f t="shared" si="15"/>
        <v>1180</v>
      </c>
      <c r="AM71" s="80">
        <f t="shared" si="16"/>
        <v>4.1629917092961724E-2</v>
      </c>
    </row>
    <row r="72" spans="1:39" ht="24.95" customHeight="1">
      <c r="A72" s="3">
        <v>65</v>
      </c>
      <c r="B72" s="50" t="s">
        <v>153</v>
      </c>
      <c r="D72" s="43">
        <v>0</v>
      </c>
      <c r="E72" s="44">
        <v>3</v>
      </c>
      <c r="F72" s="75">
        <f t="shared" ref="F72:F135" si="18">SUM(D72:E72)</f>
        <v>3</v>
      </c>
      <c r="G72" s="80">
        <f t="shared" ref="G72:G135" si="19">+F72/$F$213</f>
        <v>1.1678272923573879E-6</v>
      </c>
      <c r="H72" s="43">
        <v>0</v>
      </c>
      <c r="I72" s="44">
        <v>0</v>
      </c>
      <c r="J72" s="75">
        <f t="shared" ref="J72:J135" si="20">SUM(H72:I72)</f>
        <v>0</v>
      </c>
      <c r="K72" s="80">
        <f t="shared" ref="K72:K135" si="21">+J72/$J$213</f>
        <v>0</v>
      </c>
      <c r="L72" s="43">
        <v>0</v>
      </c>
      <c r="M72" s="44">
        <v>0</v>
      </c>
      <c r="N72" s="75">
        <f t="shared" ref="N72:N135" si="22">SUM(L72:M72)</f>
        <v>0</v>
      </c>
      <c r="O72" s="80">
        <f t="shared" si="17"/>
        <v>0</v>
      </c>
      <c r="P72" s="43">
        <v>0</v>
      </c>
      <c r="Q72" s="44">
        <v>0</v>
      </c>
      <c r="R72" s="75">
        <f t="shared" ref="R72:R135" si="23">SUM(P72:Q72)</f>
        <v>0</v>
      </c>
      <c r="S72" s="80">
        <f t="shared" ref="S72:S135" si="24">+R72/$R$213</f>
        <v>0</v>
      </c>
      <c r="T72" s="43">
        <v>0</v>
      </c>
      <c r="U72" s="44">
        <v>0</v>
      </c>
      <c r="V72" s="75">
        <f t="shared" ref="V72:V135" si="25">SUM(T72:U72)</f>
        <v>0</v>
      </c>
      <c r="W72" s="80">
        <f t="shared" ref="W72:W135" si="26">+V72/$V$213</f>
        <v>0</v>
      </c>
      <c r="X72" s="43">
        <v>0</v>
      </c>
      <c r="Y72" s="44">
        <v>0</v>
      </c>
      <c r="Z72" s="75">
        <f t="shared" ref="Z72:Z135" si="27">SUM(X72:Y72)</f>
        <v>0</v>
      </c>
      <c r="AA72" s="80">
        <f t="shared" ref="AA72:AA135" si="28">+Z72/$Z$213</f>
        <v>0</v>
      </c>
      <c r="AB72" s="43">
        <v>0</v>
      </c>
      <c r="AC72" s="44">
        <v>0</v>
      </c>
      <c r="AD72" s="75">
        <f t="shared" ref="AD72:AD135" si="29">SUM(AB72:AC72)</f>
        <v>0</v>
      </c>
      <c r="AE72" s="80">
        <f t="shared" ref="AE72:AE135" si="30">+AD72/$AD$213</f>
        <v>0</v>
      </c>
      <c r="AF72" s="43">
        <v>0</v>
      </c>
      <c r="AG72" s="44">
        <v>0</v>
      </c>
      <c r="AH72" s="75">
        <f t="shared" ref="AH72:AH135" si="31">SUM(AF72:AG72)</f>
        <v>0</v>
      </c>
      <c r="AI72" s="80">
        <f t="shared" ref="AI72:AI135" si="32">+AH72/$AH$213</f>
        <v>0</v>
      </c>
      <c r="AJ72" s="43">
        <v>0</v>
      </c>
      <c r="AK72" s="44">
        <v>0</v>
      </c>
      <c r="AL72" s="75">
        <f t="shared" ref="AL72:AL135" si="33">SUM(AJ72:AK72)</f>
        <v>0</v>
      </c>
      <c r="AM72" s="80">
        <f t="shared" ref="AM72:AM135" si="34">+AL72/$AL$213</f>
        <v>0</v>
      </c>
    </row>
    <row r="73" spans="1:39" ht="24.95" customHeight="1">
      <c r="A73" s="3">
        <v>66</v>
      </c>
      <c r="B73" s="50" t="s">
        <v>234</v>
      </c>
      <c r="D73" s="43">
        <v>0</v>
      </c>
      <c r="E73" s="44">
        <v>0</v>
      </c>
      <c r="F73" s="75">
        <f t="shared" si="18"/>
        <v>0</v>
      </c>
      <c r="G73" s="80">
        <f t="shared" si="19"/>
        <v>0</v>
      </c>
      <c r="H73" s="43">
        <v>0</v>
      </c>
      <c r="I73" s="44">
        <v>0</v>
      </c>
      <c r="J73" s="75">
        <f t="shared" si="20"/>
        <v>0</v>
      </c>
      <c r="K73" s="80">
        <f t="shared" si="21"/>
        <v>0</v>
      </c>
      <c r="L73" s="43">
        <v>0</v>
      </c>
      <c r="M73" s="44">
        <v>0</v>
      </c>
      <c r="N73" s="75">
        <f t="shared" si="22"/>
        <v>0</v>
      </c>
      <c r="O73" s="80">
        <f t="shared" ref="O73:O136" si="35">+N73/$N$213</f>
        <v>0</v>
      </c>
      <c r="P73" s="43">
        <v>0</v>
      </c>
      <c r="Q73" s="44">
        <v>0</v>
      </c>
      <c r="R73" s="75">
        <f t="shared" si="23"/>
        <v>0</v>
      </c>
      <c r="S73" s="80">
        <f t="shared" si="24"/>
        <v>0</v>
      </c>
      <c r="T73" s="43">
        <v>0</v>
      </c>
      <c r="U73" s="44">
        <v>0</v>
      </c>
      <c r="V73" s="75">
        <f t="shared" si="25"/>
        <v>0</v>
      </c>
      <c r="W73" s="80">
        <f t="shared" si="26"/>
        <v>0</v>
      </c>
      <c r="X73" s="43">
        <v>0</v>
      </c>
      <c r="Y73" s="44">
        <v>0</v>
      </c>
      <c r="Z73" s="75">
        <f t="shared" si="27"/>
        <v>0</v>
      </c>
      <c r="AA73" s="80">
        <f t="shared" si="28"/>
        <v>0</v>
      </c>
      <c r="AB73" s="43">
        <v>0</v>
      </c>
      <c r="AC73" s="44">
        <v>0</v>
      </c>
      <c r="AD73" s="75">
        <f t="shared" si="29"/>
        <v>0</v>
      </c>
      <c r="AE73" s="80">
        <f t="shared" si="30"/>
        <v>0</v>
      </c>
      <c r="AF73" s="43">
        <v>0</v>
      </c>
      <c r="AG73" s="44">
        <v>0</v>
      </c>
      <c r="AH73" s="75">
        <f t="shared" si="31"/>
        <v>0</v>
      </c>
      <c r="AI73" s="80">
        <f t="shared" si="32"/>
        <v>0</v>
      </c>
      <c r="AJ73" s="43">
        <v>2</v>
      </c>
      <c r="AK73" s="44">
        <v>0</v>
      </c>
      <c r="AL73" s="75">
        <f t="shared" si="33"/>
        <v>2</v>
      </c>
      <c r="AM73" s="80">
        <f t="shared" si="34"/>
        <v>7.0559181513494447E-5</v>
      </c>
    </row>
    <row r="74" spans="1:39" ht="24.95" customHeight="1">
      <c r="A74" s="3">
        <v>67</v>
      </c>
      <c r="B74" s="50" t="s">
        <v>56</v>
      </c>
      <c r="D74" s="43">
        <v>55335</v>
      </c>
      <c r="E74" s="44">
        <v>211197</v>
      </c>
      <c r="F74" s="75">
        <f t="shared" si="18"/>
        <v>266532</v>
      </c>
      <c r="G74" s="80">
        <f t="shared" si="19"/>
        <v>0.10375444796219976</v>
      </c>
      <c r="H74" s="43">
        <v>66376</v>
      </c>
      <c r="I74" s="44">
        <v>19600</v>
      </c>
      <c r="J74" s="75">
        <f t="shared" si="20"/>
        <v>85976</v>
      </c>
      <c r="K74" s="80">
        <f t="shared" si="21"/>
        <v>6.1998286638956755E-2</v>
      </c>
      <c r="L74" s="43">
        <v>53733</v>
      </c>
      <c r="M74" s="44">
        <v>39599</v>
      </c>
      <c r="N74" s="75">
        <f t="shared" si="22"/>
        <v>93332</v>
      </c>
      <c r="O74" s="80">
        <f t="shared" si="35"/>
        <v>0.14756210740672229</v>
      </c>
      <c r="P74" s="43">
        <v>12171</v>
      </c>
      <c r="Q74" s="44">
        <v>0</v>
      </c>
      <c r="R74" s="75">
        <f t="shared" si="23"/>
        <v>12171</v>
      </c>
      <c r="S74" s="80">
        <f t="shared" si="24"/>
        <v>3.7851975791653968E-2</v>
      </c>
      <c r="T74" s="43">
        <v>16164</v>
      </c>
      <c r="U74" s="44">
        <v>0</v>
      </c>
      <c r="V74" s="75">
        <f t="shared" si="25"/>
        <v>16164</v>
      </c>
      <c r="W74" s="80">
        <f t="shared" si="26"/>
        <v>5.7040016938386617E-2</v>
      </c>
      <c r="X74" s="43">
        <v>1880</v>
      </c>
      <c r="Y74" s="44">
        <v>0</v>
      </c>
      <c r="Z74" s="75">
        <f t="shared" si="27"/>
        <v>1880</v>
      </c>
      <c r="AA74" s="80">
        <f t="shared" si="28"/>
        <v>1.0861652588886449E-2</v>
      </c>
      <c r="AB74" s="43">
        <v>1771</v>
      </c>
      <c r="AC74" s="44">
        <v>0</v>
      </c>
      <c r="AD74" s="75">
        <f t="shared" si="29"/>
        <v>1771</v>
      </c>
      <c r="AE74" s="80">
        <f t="shared" si="30"/>
        <v>2.178083876521953E-2</v>
      </c>
      <c r="AF74" s="43">
        <v>1305</v>
      </c>
      <c r="AG74" s="44">
        <v>0</v>
      </c>
      <c r="AH74" s="75">
        <f t="shared" si="31"/>
        <v>1305</v>
      </c>
      <c r="AI74" s="80">
        <f t="shared" si="32"/>
        <v>2.5264747449325307E-2</v>
      </c>
      <c r="AJ74" s="43">
        <v>462</v>
      </c>
      <c r="AK74" s="44">
        <v>0</v>
      </c>
      <c r="AL74" s="75">
        <f t="shared" si="33"/>
        <v>462</v>
      </c>
      <c r="AM74" s="80">
        <f t="shared" si="34"/>
        <v>1.6299170929617215E-2</v>
      </c>
    </row>
    <row r="75" spans="1:39" ht="24.95" customHeight="1">
      <c r="A75" s="3">
        <v>68</v>
      </c>
      <c r="B75" s="50" t="s">
        <v>80</v>
      </c>
      <c r="D75" s="43">
        <v>0</v>
      </c>
      <c r="E75" s="44">
        <v>0</v>
      </c>
      <c r="F75" s="75">
        <f t="shared" si="18"/>
        <v>0</v>
      </c>
      <c r="G75" s="80">
        <f t="shared" si="19"/>
        <v>0</v>
      </c>
      <c r="H75" s="43">
        <v>0</v>
      </c>
      <c r="I75" s="44">
        <v>0</v>
      </c>
      <c r="J75" s="75">
        <f t="shared" si="20"/>
        <v>0</v>
      </c>
      <c r="K75" s="80">
        <f t="shared" si="21"/>
        <v>0</v>
      </c>
      <c r="L75" s="43">
        <v>0</v>
      </c>
      <c r="M75" s="44">
        <v>0</v>
      </c>
      <c r="N75" s="75">
        <f t="shared" si="22"/>
        <v>0</v>
      </c>
      <c r="O75" s="80">
        <f t="shared" si="35"/>
        <v>0</v>
      </c>
      <c r="P75" s="43">
        <v>0</v>
      </c>
      <c r="Q75" s="44">
        <v>0</v>
      </c>
      <c r="R75" s="75">
        <f t="shared" si="23"/>
        <v>0</v>
      </c>
      <c r="S75" s="80">
        <f t="shared" si="24"/>
        <v>0</v>
      </c>
      <c r="T75" s="43">
        <v>2</v>
      </c>
      <c r="U75" s="44">
        <v>0</v>
      </c>
      <c r="V75" s="75">
        <f t="shared" si="25"/>
        <v>2</v>
      </c>
      <c r="W75" s="80">
        <f t="shared" si="26"/>
        <v>7.0576610911144043E-6</v>
      </c>
      <c r="X75" s="43">
        <v>496</v>
      </c>
      <c r="Y75" s="44">
        <v>0</v>
      </c>
      <c r="Z75" s="75">
        <f t="shared" si="27"/>
        <v>496</v>
      </c>
      <c r="AA75" s="80">
        <f t="shared" si="28"/>
        <v>2.8656274915359993E-3</v>
      </c>
      <c r="AB75" s="43">
        <v>13</v>
      </c>
      <c r="AC75" s="44">
        <v>0</v>
      </c>
      <c r="AD75" s="75">
        <f t="shared" si="29"/>
        <v>13</v>
      </c>
      <c r="AE75" s="80">
        <f t="shared" si="30"/>
        <v>1.5988193334153241E-4</v>
      </c>
      <c r="AF75" s="43">
        <v>0</v>
      </c>
      <c r="AG75" s="44">
        <v>0</v>
      </c>
      <c r="AH75" s="75">
        <f t="shared" si="31"/>
        <v>0</v>
      </c>
      <c r="AI75" s="80">
        <f t="shared" si="32"/>
        <v>0</v>
      </c>
      <c r="AJ75" s="43">
        <v>6</v>
      </c>
      <c r="AK75" s="44">
        <v>0</v>
      </c>
      <c r="AL75" s="75">
        <f t="shared" si="33"/>
        <v>6</v>
      </c>
      <c r="AM75" s="80">
        <f t="shared" si="34"/>
        <v>2.1167754454048333E-4</v>
      </c>
    </row>
    <row r="76" spans="1:39" ht="24.95" customHeight="1">
      <c r="A76" s="3">
        <v>69</v>
      </c>
      <c r="B76" s="50" t="s">
        <v>62</v>
      </c>
      <c r="D76" s="43">
        <v>565</v>
      </c>
      <c r="E76" s="44">
        <v>0</v>
      </c>
      <c r="F76" s="75">
        <f t="shared" si="18"/>
        <v>565</v>
      </c>
      <c r="G76" s="80">
        <f t="shared" si="19"/>
        <v>2.1994080672730804E-4</v>
      </c>
      <c r="H76" s="43">
        <v>0</v>
      </c>
      <c r="I76" s="44">
        <v>0</v>
      </c>
      <c r="J76" s="75">
        <f t="shared" si="20"/>
        <v>0</v>
      </c>
      <c r="K76" s="80">
        <f t="shared" si="21"/>
        <v>0</v>
      </c>
      <c r="L76" s="43">
        <v>0</v>
      </c>
      <c r="M76" s="44">
        <v>0</v>
      </c>
      <c r="N76" s="75">
        <f t="shared" si="22"/>
        <v>0</v>
      </c>
      <c r="O76" s="80">
        <f t="shared" si="35"/>
        <v>0</v>
      </c>
      <c r="P76" s="43">
        <v>798</v>
      </c>
      <c r="Q76" s="44">
        <v>0</v>
      </c>
      <c r="R76" s="75">
        <f t="shared" si="23"/>
        <v>798</v>
      </c>
      <c r="S76" s="80">
        <f t="shared" si="24"/>
        <v>2.4817908702440116E-3</v>
      </c>
      <c r="T76" s="43">
        <v>2597</v>
      </c>
      <c r="U76" s="44">
        <v>0</v>
      </c>
      <c r="V76" s="75">
        <f t="shared" si="25"/>
        <v>2597</v>
      </c>
      <c r="W76" s="80">
        <f t="shared" si="26"/>
        <v>9.1643729268120547E-3</v>
      </c>
      <c r="X76" s="43">
        <v>1382</v>
      </c>
      <c r="Y76" s="44">
        <v>0</v>
      </c>
      <c r="Z76" s="75">
        <f t="shared" si="27"/>
        <v>1382</v>
      </c>
      <c r="AA76" s="80">
        <f t="shared" si="28"/>
        <v>7.984470147787805E-3</v>
      </c>
      <c r="AB76" s="43">
        <v>76</v>
      </c>
      <c r="AC76" s="44">
        <v>0</v>
      </c>
      <c r="AD76" s="75">
        <f t="shared" si="29"/>
        <v>76</v>
      </c>
      <c r="AE76" s="80">
        <f t="shared" si="30"/>
        <v>9.3469437953511256E-4</v>
      </c>
      <c r="AF76" s="43">
        <v>358</v>
      </c>
      <c r="AG76" s="44">
        <v>0</v>
      </c>
      <c r="AH76" s="75">
        <f t="shared" si="31"/>
        <v>358</v>
      </c>
      <c r="AI76" s="80">
        <f t="shared" si="32"/>
        <v>6.9308655837995855E-3</v>
      </c>
      <c r="AJ76" s="43">
        <v>274</v>
      </c>
      <c r="AK76" s="44">
        <v>0</v>
      </c>
      <c r="AL76" s="75">
        <f t="shared" si="33"/>
        <v>274</v>
      </c>
      <c r="AM76" s="80">
        <f t="shared" si="34"/>
        <v>9.6666078673487386E-3</v>
      </c>
    </row>
    <row r="77" spans="1:39" ht="24.95" customHeight="1">
      <c r="A77" s="3">
        <v>70</v>
      </c>
      <c r="B77" s="50" t="s">
        <v>73</v>
      </c>
      <c r="D77" s="43">
        <v>0</v>
      </c>
      <c r="E77" s="44">
        <v>0</v>
      </c>
      <c r="F77" s="75">
        <f t="shared" si="18"/>
        <v>0</v>
      </c>
      <c r="G77" s="80">
        <f t="shared" si="19"/>
        <v>0</v>
      </c>
      <c r="H77" s="43">
        <v>0</v>
      </c>
      <c r="I77" s="44">
        <v>0</v>
      </c>
      <c r="J77" s="75">
        <f t="shared" si="20"/>
        <v>0</v>
      </c>
      <c r="K77" s="80">
        <f t="shared" si="21"/>
        <v>0</v>
      </c>
      <c r="L77" s="43">
        <v>0</v>
      </c>
      <c r="M77" s="44">
        <v>0</v>
      </c>
      <c r="N77" s="75">
        <f t="shared" si="22"/>
        <v>0</v>
      </c>
      <c r="O77" s="80">
        <f t="shared" si="35"/>
        <v>0</v>
      </c>
      <c r="P77" s="43">
        <v>1135</v>
      </c>
      <c r="Q77" s="44">
        <v>0</v>
      </c>
      <c r="R77" s="75">
        <f t="shared" si="23"/>
        <v>1135</v>
      </c>
      <c r="S77" s="80">
        <f t="shared" si="24"/>
        <v>3.5298654608107182E-3</v>
      </c>
      <c r="T77" s="43">
        <v>627</v>
      </c>
      <c r="U77" s="44">
        <v>0</v>
      </c>
      <c r="V77" s="75">
        <f t="shared" si="25"/>
        <v>627</v>
      </c>
      <c r="W77" s="80">
        <f t="shared" si="26"/>
        <v>2.212576752064366E-3</v>
      </c>
      <c r="X77" s="43">
        <v>135</v>
      </c>
      <c r="Y77" s="44">
        <v>0</v>
      </c>
      <c r="Z77" s="75">
        <f t="shared" si="27"/>
        <v>135</v>
      </c>
      <c r="AA77" s="80">
        <f t="shared" si="28"/>
        <v>7.7995909547854824E-4</v>
      </c>
      <c r="AB77" s="43">
        <v>96</v>
      </c>
      <c r="AC77" s="44">
        <v>0</v>
      </c>
      <c r="AD77" s="75">
        <f t="shared" si="29"/>
        <v>96</v>
      </c>
      <c r="AE77" s="80">
        <f t="shared" si="30"/>
        <v>1.1806665846759317E-3</v>
      </c>
      <c r="AF77" s="43">
        <v>7</v>
      </c>
      <c r="AG77" s="44">
        <v>0</v>
      </c>
      <c r="AH77" s="75">
        <f t="shared" si="31"/>
        <v>7</v>
      </c>
      <c r="AI77" s="80">
        <f t="shared" si="32"/>
        <v>1.355197181189863E-4</v>
      </c>
      <c r="AJ77" s="43">
        <v>0</v>
      </c>
      <c r="AK77" s="44">
        <v>0</v>
      </c>
      <c r="AL77" s="75">
        <f t="shared" si="33"/>
        <v>0</v>
      </c>
      <c r="AM77" s="80">
        <f t="shared" si="34"/>
        <v>0</v>
      </c>
    </row>
    <row r="78" spans="1:39" ht="24.95" customHeight="1">
      <c r="A78" s="3">
        <v>71</v>
      </c>
      <c r="B78" s="50" t="s">
        <v>229</v>
      </c>
      <c r="D78" s="43">
        <v>0</v>
      </c>
      <c r="E78" s="44">
        <v>0</v>
      </c>
      <c r="F78" s="75">
        <f t="shared" si="18"/>
        <v>0</v>
      </c>
      <c r="G78" s="80">
        <f t="shared" si="19"/>
        <v>0</v>
      </c>
      <c r="H78" s="43">
        <v>0</v>
      </c>
      <c r="I78" s="44">
        <v>0</v>
      </c>
      <c r="J78" s="75">
        <f t="shared" si="20"/>
        <v>0</v>
      </c>
      <c r="K78" s="80">
        <f t="shared" si="21"/>
        <v>0</v>
      </c>
      <c r="L78" s="43">
        <v>0</v>
      </c>
      <c r="M78" s="44">
        <v>0</v>
      </c>
      <c r="N78" s="75">
        <f t="shared" si="22"/>
        <v>0</v>
      </c>
      <c r="O78" s="80">
        <f t="shared" si="35"/>
        <v>0</v>
      </c>
      <c r="P78" s="43">
        <v>0</v>
      </c>
      <c r="Q78" s="44">
        <v>0</v>
      </c>
      <c r="R78" s="75">
        <f t="shared" si="23"/>
        <v>0</v>
      </c>
      <c r="S78" s="80">
        <f t="shared" si="24"/>
        <v>0</v>
      </c>
      <c r="T78" s="43">
        <v>262</v>
      </c>
      <c r="U78" s="44">
        <v>0</v>
      </c>
      <c r="V78" s="75">
        <f t="shared" si="25"/>
        <v>262</v>
      </c>
      <c r="W78" s="80">
        <f t="shared" si="26"/>
        <v>9.2455360293598699E-4</v>
      </c>
      <c r="X78" s="43">
        <v>0</v>
      </c>
      <c r="Y78" s="44">
        <v>0</v>
      </c>
      <c r="Z78" s="75">
        <f t="shared" si="27"/>
        <v>0</v>
      </c>
      <c r="AA78" s="80">
        <f t="shared" si="28"/>
        <v>0</v>
      </c>
      <c r="AB78" s="43">
        <v>151</v>
      </c>
      <c r="AC78" s="44">
        <v>0</v>
      </c>
      <c r="AD78" s="75">
        <f t="shared" si="29"/>
        <v>151</v>
      </c>
      <c r="AE78" s="80">
        <f t="shared" si="30"/>
        <v>1.857090148813184E-3</v>
      </c>
      <c r="AF78" s="43">
        <v>0</v>
      </c>
      <c r="AG78" s="44">
        <v>0</v>
      </c>
      <c r="AH78" s="75">
        <f t="shared" si="31"/>
        <v>0</v>
      </c>
      <c r="AI78" s="80">
        <f t="shared" si="32"/>
        <v>0</v>
      </c>
      <c r="AJ78" s="43">
        <v>0</v>
      </c>
      <c r="AK78" s="44">
        <v>0</v>
      </c>
      <c r="AL78" s="75">
        <f t="shared" si="33"/>
        <v>0</v>
      </c>
      <c r="AM78" s="80">
        <f t="shared" si="34"/>
        <v>0</v>
      </c>
    </row>
    <row r="79" spans="1:39" ht="24.95" customHeight="1">
      <c r="A79" s="3">
        <v>72</v>
      </c>
      <c r="B79" s="57" t="s">
        <v>255</v>
      </c>
      <c r="D79" s="43">
        <v>0</v>
      </c>
      <c r="E79" s="44">
        <v>0</v>
      </c>
      <c r="F79" s="75">
        <f t="shared" si="18"/>
        <v>0</v>
      </c>
      <c r="G79" s="80">
        <f t="shared" si="19"/>
        <v>0</v>
      </c>
      <c r="H79" s="43">
        <v>0</v>
      </c>
      <c r="I79" s="44">
        <v>0</v>
      </c>
      <c r="J79" s="75">
        <f t="shared" si="20"/>
        <v>0</v>
      </c>
      <c r="K79" s="80">
        <f t="shared" si="21"/>
        <v>0</v>
      </c>
      <c r="L79" s="43">
        <v>0</v>
      </c>
      <c r="M79" s="44">
        <v>0</v>
      </c>
      <c r="N79" s="75">
        <f t="shared" si="22"/>
        <v>0</v>
      </c>
      <c r="O79" s="80">
        <f t="shared" si="35"/>
        <v>0</v>
      </c>
      <c r="P79" s="43">
        <v>1440</v>
      </c>
      <c r="Q79" s="44">
        <v>0</v>
      </c>
      <c r="R79" s="75">
        <f t="shared" si="23"/>
        <v>1440</v>
      </c>
      <c r="S79" s="80">
        <f t="shared" si="24"/>
        <v>4.478419615477916E-3</v>
      </c>
      <c r="T79" s="43">
        <v>0</v>
      </c>
      <c r="U79" s="44">
        <v>0</v>
      </c>
      <c r="V79" s="75">
        <f t="shared" si="25"/>
        <v>0</v>
      </c>
      <c r="W79" s="80">
        <f t="shared" si="26"/>
        <v>0</v>
      </c>
      <c r="X79" s="43">
        <v>0</v>
      </c>
      <c r="Y79" s="44">
        <v>0</v>
      </c>
      <c r="Z79" s="75">
        <f t="shared" si="27"/>
        <v>0</v>
      </c>
      <c r="AA79" s="80">
        <f t="shared" si="28"/>
        <v>0</v>
      </c>
      <c r="AB79" s="43">
        <v>0</v>
      </c>
      <c r="AC79" s="44">
        <v>0</v>
      </c>
      <c r="AD79" s="75">
        <f t="shared" si="29"/>
        <v>0</v>
      </c>
      <c r="AE79" s="80">
        <f t="shared" si="30"/>
        <v>0</v>
      </c>
      <c r="AF79" s="43">
        <v>0</v>
      </c>
      <c r="AG79" s="44">
        <v>0</v>
      </c>
      <c r="AH79" s="75">
        <f t="shared" si="31"/>
        <v>0</v>
      </c>
      <c r="AI79" s="80">
        <f t="shared" si="32"/>
        <v>0</v>
      </c>
      <c r="AJ79" s="43">
        <v>0</v>
      </c>
      <c r="AK79" s="44">
        <v>0</v>
      </c>
      <c r="AL79" s="75">
        <f t="shared" si="33"/>
        <v>0</v>
      </c>
      <c r="AM79" s="80">
        <f t="shared" si="34"/>
        <v>0</v>
      </c>
    </row>
    <row r="80" spans="1:39" ht="24.95" customHeight="1">
      <c r="A80" s="3">
        <v>73</v>
      </c>
      <c r="B80" s="50" t="s">
        <v>88</v>
      </c>
      <c r="D80" s="43">
        <v>651</v>
      </c>
      <c r="E80" s="44">
        <v>0</v>
      </c>
      <c r="F80" s="75">
        <f t="shared" si="18"/>
        <v>651</v>
      </c>
      <c r="G80" s="80">
        <f t="shared" si="19"/>
        <v>2.5341852244155317E-4</v>
      </c>
      <c r="H80" s="43">
        <v>0</v>
      </c>
      <c r="I80" s="44">
        <v>0</v>
      </c>
      <c r="J80" s="75">
        <f t="shared" si="20"/>
        <v>0</v>
      </c>
      <c r="K80" s="80">
        <f t="shared" si="21"/>
        <v>0</v>
      </c>
      <c r="L80" s="43">
        <v>0</v>
      </c>
      <c r="M80" s="44">
        <v>0</v>
      </c>
      <c r="N80" s="75">
        <f t="shared" si="22"/>
        <v>0</v>
      </c>
      <c r="O80" s="80">
        <f t="shared" si="35"/>
        <v>0</v>
      </c>
      <c r="P80" s="43">
        <v>1132</v>
      </c>
      <c r="Q80" s="44">
        <v>0</v>
      </c>
      <c r="R80" s="75">
        <f t="shared" si="23"/>
        <v>1132</v>
      </c>
      <c r="S80" s="80">
        <f t="shared" si="24"/>
        <v>3.5205354199451394E-3</v>
      </c>
      <c r="T80" s="43">
        <v>239</v>
      </c>
      <c r="U80" s="44">
        <v>0</v>
      </c>
      <c r="V80" s="75">
        <f t="shared" si="25"/>
        <v>239</v>
      </c>
      <c r="W80" s="80">
        <f t="shared" si="26"/>
        <v>8.433905003881714E-4</v>
      </c>
      <c r="X80" s="43">
        <v>323</v>
      </c>
      <c r="Y80" s="44">
        <v>0</v>
      </c>
      <c r="Z80" s="75">
        <f t="shared" si="27"/>
        <v>323</v>
      </c>
      <c r="AA80" s="80">
        <f t="shared" si="28"/>
        <v>1.8661243543671932E-3</v>
      </c>
      <c r="AB80" s="43">
        <v>0</v>
      </c>
      <c r="AC80" s="44">
        <v>0</v>
      </c>
      <c r="AD80" s="75">
        <f t="shared" si="29"/>
        <v>0</v>
      </c>
      <c r="AE80" s="80">
        <f t="shared" si="30"/>
        <v>0</v>
      </c>
      <c r="AF80" s="43">
        <v>862</v>
      </c>
      <c r="AG80" s="44">
        <v>0</v>
      </c>
      <c r="AH80" s="75">
        <f t="shared" si="31"/>
        <v>862</v>
      </c>
      <c r="AI80" s="80">
        <f t="shared" si="32"/>
        <v>1.6688285288366599E-2</v>
      </c>
      <c r="AJ80" s="43">
        <v>0</v>
      </c>
      <c r="AK80" s="44">
        <v>0</v>
      </c>
      <c r="AL80" s="75">
        <f t="shared" si="33"/>
        <v>0</v>
      </c>
      <c r="AM80" s="80">
        <f t="shared" si="34"/>
        <v>0</v>
      </c>
    </row>
    <row r="81" spans="1:39" ht="24.95" customHeight="1">
      <c r="A81" s="3">
        <v>74</v>
      </c>
      <c r="B81" s="50" t="s">
        <v>154</v>
      </c>
      <c r="D81" s="43">
        <v>43966</v>
      </c>
      <c r="E81" s="44">
        <v>344004</v>
      </c>
      <c r="F81" s="75">
        <f t="shared" si="18"/>
        <v>387970</v>
      </c>
      <c r="G81" s="80">
        <f t="shared" si="19"/>
        <v>0.15102731820529858</v>
      </c>
      <c r="H81" s="43">
        <v>107031</v>
      </c>
      <c r="I81" s="44">
        <v>149197</v>
      </c>
      <c r="J81" s="75">
        <f t="shared" si="20"/>
        <v>256228</v>
      </c>
      <c r="K81" s="80">
        <f t="shared" si="21"/>
        <v>0.18476897028155079</v>
      </c>
      <c r="L81" s="43">
        <v>0</v>
      </c>
      <c r="M81" s="44">
        <v>0</v>
      </c>
      <c r="N81" s="75">
        <f t="shared" si="22"/>
        <v>0</v>
      </c>
      <c r="O81" s="80">
        <f t="shared" si="35"/>
        <v>0</v>
      </c>
      <c r="P81" s="43">
        <v>0</v>
      </c>
      <c r="Q81" s="44">
        <v>0</v>
      </c>
      <c r="R81" s="75">
        <f t="shared" si="23"/>
        <v>0</v>
      </c>
      <c r="S81" s="80">
        <f t="shared" si="24"/>
        <v>0</v>
      </c>
      <c r="T81" s="43">
        <v>0</v>
      </c>
      <c r="U81" s="44">
        <v>0</v>
      </c>
      <c r="V81" s="75">
        <f t="shared" si="25"/>
        <v>0</v>
      </c>
      <c r="W81" s="80">
        <f t="shared" si="26"/>
        <v>0</v>
      </c>
      <c r="X81" s="43">
        <v>0</v>
      </c>
      <c r="Y81" s="44">
        <v>0</v>
      </c>
      <c r="Z81" s="75">
        <f t="shared" si="27"/>
        <v>0</v>
      </c>
      <c r="AA81" s="80">
        <f t="shared" si="28"/>
        <v>0</v>
      </c>
      <c r="AB81" s="43">
        <v>0</v>
      </c>
      <c r="AC81" s="44">
        <v>0</v>
      </c>
      <c r="AD81" s="75">
        <f t="shared" si="29"/>
        <v>0</v>
      </c>
      <c r="AE81" s="80">
        <f t="shared" si="30"/>
        <v>0</v>
      </c>
      <c r="AF81" s="43">
        <v>0</v>
      </c>
      <c r="AG81" s="44">
        <v>0</v>
      </c>
      <c r="AH81" s="75">
        <f t="shared" si="31"/>
        <v>0</v>
      </c>
      <c r="AI81" s="80">
        <f t="shared" si="32"/>
        <v>0</v>
      </c>
      <c r="AJ81" s="43">
        <v>0</v>
      </c>
      <c r="AK81" s="44">
        <v>0</v>
      </c>
      <c r="AL81" s="75">
        <f t="shared" si="33"/>
        <v>0</v>
      </c>
      <c r="AM81" s="80">
        <f t="shared" si="34"/>
        <v>0</v>
      </c>
    </row>
    <row r="82" spans="1:39" ht="24.95" customHeight="1">
      <c r="A82" s="3">
        <v>75</v>
      </c>
      <c r="B82" s="50" t="s">
        <v>155</v>
      </c>
      <c r="D82" s="43">
        <v>3</v>
      </c>
      <c r="E82" s="44">
        <v>0</v>
      </c>
      <c r="F82" s="75">
        <f t="shared" si="18"/>
        <v>3</v>
      </c>
      <c r="G82" s="80">
        <f t="shared" si="19"/>
        <v>1.1678272923573879E-6</v>
      </c>
      <c r="H82" s="43">
        <v>0</v>
      </c>
      <c r="I82" s="44">
        <v>0</v>
      </c>
      <c r="J82" s="75">
        <f t="shared" si="20"/>
        <v>0</v>
      </c>
      <c r="K82" s="80">
        <f t="shared" si="21"/>
        <v>0</v>
      </c>
      <c r="L82" s="43">
        <v>0</v>
      </c>
      <c r="M82" s="44">
        <v>0</v>
      </c>
      <c r="N82" s="75">
        <f t="shared" si="22"/>
        <v>0</v>
      </c>
      <c r="O82" s="80">
        <f t="shared" si="35"/>
        <v>0</v>
      </c>
      <c r="P82" s="43">
        <v>0</v>
      </c>
      <c r="Q82" s="44">
        <v>0</v>
      </c>
      <c r="R82" s="75">
        <f t="shared" si="23"/>
        <v>0</v>
      </c>
      <c r="S82" s="80">
        <f t="shared" si="24"/>
        <v>0</v>
      </c>
      <c r="T82" s="43">
        <v>3</v>
      </c>
      <c r="U82" s="44">
        <v>0</v>
      </c>
      <c r="V82" s="75">
        <f t="shared" si="25"/>
        <v>3</v>
      </c>
      <c r="W82" s="80">
        <f t="shared" si="26"/>
        <v>1.0586491636671606E-5</v>
      </c>
      <c r="X82" s="43">
        <v>0</v>
      </c>
      <c r="Y82" s="44">
        <v>0</v>
      </c>
      <c r="Z82" s="75">
        <f t="shared" si="27"/>
        <v>0</v>
      </c>
      <c r="AA82" s="80">
        <f t="shared" si="28"/>
        <v>0</v>
      </c>
      <c r="AB82" s="43">
        <v>3</v>
      </c>
      <c r="AC82" s="44">
        <v>0</v>
      </c>
      <c r="AD82" s="75">
        <f t="shared" si="29"/>
        <v>3</v>
      </c>
      <c r="AE82" s="80">
        <f t="shared" si="30"/>
        <v>3.6895830771122866E-5</v>
      </c>
      <c r="AF82" s="43">
        <v>0</v>
      </c>
      <c r="AG82" s="44">
        <v>0</v>
      </c>
      <c r="AH82" s="75">
        <f t="shared" si="31"/>
        <v>0</v>
      </c>
      <c r="AI82" s="80">
        <f t="shared" si="32"/>
        <v>0</v>
      </c>
      <c r="AJ82" s="43">
        <v>0</v>
      </c>
      <c r="AK82" s="44">
        <v>0</v>
      </c>
      <c r="AL82" s="75">
        <f t="shared" si="33"/>
        <v>0</v>
      </c>
      <c r="AM82" s="80">
        <f t="shared" si="34"/>
        <v>0</v>
      </c>
    </row>
    <row r="83" spans="1:39" ht="24.95" customHeight="1">
      <c r="A83" s="3">
        <v>76</v>
      </c>
      <c r="B83" s="50" t="s">
        <v>219</v>
      </c>
      <c r="D83" s="43">
        <v>0</v>
      </c>
      <c r="E83" s="44">
        <v>0</v>
      </c>
      <c r="F83" s="75">
        <f t="shared" si="18"/>
        <v>0</v>
      </c>
      <c r="G83" s="80">
        <f t="shared" si="19"/>
        <v>0</v>
      </c>
      <c r="H83" s="43">
        <v>0</v>
      </c>
      <c r="I83" s="44">
        <v>0</v>
      </c>
      <c r="J83" s="75">
        <f t="shared" si="20"/>
        <v>0</v>
      </c>
      <c r="K83" s="80">
        <f t="shared" si="21"/>
        <v>0</v>
      </c>
      <c r="L83" s="43">
        <v>0</v>
      </c>
      <c r="M83" s="44">
        <v>0</v>
      </c>
      <c r="N83" s="75">
        <f t="shared" si="22"/>
        <v>0</v>
      </c>
      <c r="O83" s="80">
        <f t="shared" si="35"/>
        <v>0</v>
      </c>
      <c r="P83" s="43">
        <v>0</v>
      </c>
      <c r="Q83" s="44">
        <v>0</v>
      </c>
      <c r="R83" s="75">
        <f t="shared" si="23"/>
        <v>0</v>
      </c>
      <c r="S83" s="80">
        <f t="shared" si="24"/>
        <v>0</v>
      </c>
      <c r="T83" s="43">
        <v>30</v>
      </c>
      <c r="U83" s="44">
        <v>0</v>
      </c>
      <c r="V83" s="75">
        <f t="shared" si="25"/>
        <v>30</v>
      </c>
      <c r="W83" s="80">
        <f t="shared" si="26"/>
        <v>1.0586491636671607E-4</v>
      </c>
      <c r="X83" s="43">
        <v>63</v>
      </c>
      <c r="Y83" s="44">
        <v>0</v>
      </c>
      <c r="Z83" s="75">
        <f t="shared" si="27"/>
        <v>63</v>
      </c>
      <c r="AA83" s="80">
        <f t="shared" si="28"/>
        <v>3.6398091122332251E-4</v>
      </c>
      <c r="AB83" s="43">
        <v>117</v>
      </c>
      <c r="AC83" s="44">
        <v>0</v>
      </c>
      <c r="AD83" s="75">
        <f t="shared" si="29"/>
        <v>117</v>
      </c>
      <c r="AE83" s="80">
        <f t="shared" si="30"/>
        <v>1.4389374000737917E-3</v>
      </c>
      <c r="AF83" s="43">
        <v>0</v>
      </c>
      <c r="AG83" s="44">
        <v>0</v>
      </c>
      <c r="AH83" s="75">
        <f t="shared" si="31"/>
        <v>0</v>
      </c>
      <c r="AI83" s="80">
        <f t="shared" si="32"/>
        <v>0</v>
      </c>
      <c r="AJ83" s="43">
        <v>0</v>
      </c>
      <c r="AK83" s="44">
        <v>0</v>
      </c>
      <c r="AL83" s="75">
        <f t="shared" si="33"/>
        <v>0</v>
      </c>
      <c r="AM83" s="80">
        <f t="shared" si="34"/>
        <v>0</v>
      </c>
    </row>
    <row r="84" spans="1:39" ht="24.95" customHeight="1">
      <c r="A84" s="3">
        <v>77</v>
      </c>
      <c r="B84" s="50" t="s">
        <v>101</v>
      </c>
      <c r="D84" s="43">
        <v>0</v>
      </c>
      <c r="E84" s="44">
        <v>0</v>
      </c>
      <c r="F84" s="75">
        <f t="shared" si="18"/>
        <v>0</v>
      </c>
      <c r="G84" s="80">
        <f t="shared" si="19"/>
        <v>0</v>
      </c>
      <c r="H84" s="43">
        <v>0</v>
      </c>
      <c r="I84" s="44">
        <v>0</v>
      </c>
      <c r="J84" s="75">
        <f t="shared" si="20"/>
        <v>0</v>
      </c>
      <c r="K84" s="80">
        <f t="shared" si="21"/>
        <v>0</v>
      </c>
      <c r="L84" s="43">
        <v>0</v>
      </c>
      <c r="M84" s="44">
        <v>0</v>
      </c>
      <c r="N84" s="75">
        <f t="shared" si="22"/>
        <v>0</v>
      </c>
      <c r="O84" s="80">
        <f t="shared" si="35"/>
        <v>0</v>
      </c>
      <c r="P84" s="43">
        <v>0</v>
      </c>
      <c r="Q84" s="44">
        <v>0</v>
      </c>
      <c r="R84" s="75">
        <f t="shared" si="23"/>
        <v>0</v>
      </c>
      <c r="S84" s="80">
        <f t="shared" si="24"/>
        <v>0</v>
      </c>
      <c r="T84" s="43">
        <v>75</v>
      </c>
      <c r="U84" s="44">
        <v>0</v>
      </c>
      <c r="V84" s="75">
        <f t="shared" si="25"/>
        <v>75</v>
      </c>
      <c r="W84" s="80">
        <f t="shared" si="26"/>
        <v>2.6466229091679015E-4</v>
      </c>
      <c r="X84" s="43">
        <v>122</v>
      </c>
      <c r="Y84" s="44">
        <v>0</v>
      </c>
      <c r="Z84" s="75">
        <f t="shared" si="27"/>
        <v>122</v>
      </c>
      <c r="AA84" s="80">
        <f t="shared" si="28"/>
        <v>7.0485192332135475E-4</v>
      </c>
      <c r="AB84" s="43">
        <v>0</v>
      </c>
      <c r="AC84" s="44">
        <v>0</v>
      </c>
      <c r="AD84" s="75">
        <f t="shared" si="29"/>
        <v>0</v>
      </c>
      <c r="AE84" s="80">
        <f t="shared" si="30"/>
        <v>0</v>
      </c>
      <c r="AF84" s="43">
        <v>142</v>
      </c>
      <c r="AG84" s="44">
        <v>0</v>
      </c>
      <c r="AH84" s="75">
        <f t="shared" si="31"/>
        <v>142</v>
      </c>
      <c r="AI84" s="80">
        <f t="shared" si="32"/>
        <v>2.7491142818422938E-3</v>
      </c>
      <c r="AJ84" s="43">
        <v>0</v>
      </c>
      <c r="AK84" s="44">
        <v>0</v>
      </c>
      <c r="AL84" s="75">
        <f t="shared" si="33"/>
        <v>0</v>
      </c>
      <c r="AM84" s="80">
        <f t="shared" si="34"/>
        <v>0</v>
      </c>
    </row>
    <row r="85" spans="1:39" ht="24.95" customHeight="1">
      <c r="A85" s="3">
        <v>78</v>
      </c>
      <c r="B85" s="50" t="s">
        <v>54</v>
      </c>
      <c r="D85" s="43">
        <v>0</v>
      </c>
      <c r="E85" s="44">
        <v>0</v>
      </c>
      <c r="F85" s="75">
        <f t="shared" si="18"/>
        <v>0</v>
      </c>
      <c r="G85" s="80">
        <f t="shared" si="19"/>
        <v>0</v>
      </c>
      <c r="H85" s="43">
        <v>0</v>
      </c>
      <c r="I85" s="44">
        <v>0</v>
      </c>
      <c r="J85" s="75">
        <f t="shared" si="20"/>
        <v>0</v>
      </c>
      <c r="K85" s="80">
        <f t="shared" si="21"/>
        <v>0</v>
      </c>
      <c r="L85" s="43">
        <v>0</v>
      </c>
      <c r="M85" s="44">
        <v>0</v>
      </c>
      <c r="N85" s="75">
        <f t="shared" si="22"/>
        <v>0</v>
      </c>
      <c r="O85" s="80">
        <f t="shared" si="35"/>
        <v>0</v>
      </c>
      <c r="P85" s="43">
        <v>3584</v>
      </c>
      <c r="Q85" s="44">
        <v>0</v>
      </c>
      <c r="R85" s="75">
        <f t="shared" si="23"/>
        <v>3584</v>
      </c>
      <c r="S85" s="80">
        <f t="shared" si="24"/>
        <v>1.1146288820745035E-2</v>
      </c>
      <c r="T85" s="43">
        <v>897</v>
      </c>
      <c r="U85" s="44">
        <v>0</v>
      </c>
      <c r="V85" s="75">
        <f t="shared" si="25"/>
        <v>897</v>
      </c>
      <c r="W85" s="80">
        <f t="shared" si="26"/>
        <v>3.1653609993648104E-3</v>
      </c>
      <c r="X85" s="43">
        <v>1854</v>
      </c>
      <c r="Y85" s="44">
        <v>0</v>
      </c>
      <c r="Z85" s="75">
        <f t="shared" si="27"/>
        <v>1854</v>
      </c>
      <c r="AA85" s="80">
        <f t="shared" si="28"/>
        <v>1.0711438244572062E-2</v>
      </c>
      <c r="AB85" s="43">
        <v>2445</v>
      </c>
      <c r="AC85" s="44">
        <v>0</v>
      </c>
      <c r="AD85" s="75">
        <f t="shared" si="29"/>
        <v>2445</v>
      </c>
      <c r="AE85" s="80">
        <f t="shared" si="30"/>
        <v>3.0070102078465135E-2</v>
      </c>
      <c r="AF85" s="43">
        <v>0</v>
      </c>
      <c r="AG85" s="44">
        <v>0</v>
      </c>
      <c r="AH85" s="75">
        <f t="shared" si="31"/>
        <v>0</v>
      </c>
      <c r="AI85" s="80">
        <f t="shared" si="32"/>
        <v>0</v>
      </c>
      <c r="AJ85" s="43">
        <v>166</v>
      </c>
      <c r="AK85" s="44">
        <v>0</v>
      </c>
      <c r="AL85" s="75">
        <f t="shared" si="33"/>
        <v>166</v>
      </c>
      <c r="AM85" s="80">
        <f t="shared" si="34"/>
        <v>5.856412065620039E-3</v>
      </c>
    </row>
    <row r="86" spans="1:39" ht="24.95" customHeight="1">
      <c r="A86" s="3">
        <v>79</v>
      </c>
      <c r="B86" s="50" t="s">
        <v>156</v>
      </c>
      <c r="D86" s="43">
        <v>0</v>
      </c>
      <c r="E86" s="44">
        <v>0</v>
      </c>
      <c r="F86" s="75">
        <f t="shared" si="18"/>
        <v>0</v>
      </c>
      <c r="G86" s="80">
        <f t="shared" si="19"/>
        <v>0</v>
      </c>
      <c r="H86" s="43">
        <v>0</v>
      </c>
      <c r="I86" s="44">
        <v>0</v>
      </c>
      <c r="J86" s="75">
        <f t="shared" si="20"/>
        <v>0</v>
      </c>
      <c r="K86" s="80">
        <f t="shared" si="21"/>
        <v>0</v>
      </c>
      <c r="L86" s="43">
        <v>0</v>
      </c>
      <c r="M86" s="44">
        <v>0</v>
      </c>
      <c r="N86" s="75">
        <f t="shared" si="22"/>
        <v>0</v>
      </c>
      <c r="O86" s="80">
        <f t="shared" si="35"/>
        <v>0</v>
      </c>
      <c r="P86" s="43">
        <v>0</v>
      </c>
      <c r="Q86" s="44">
        <v>0</v>
      </c>
      <c r="R86" s="75">
        <f t="shared" si="23"/>
        <v>0</v>
      </c>
      <c r="S86" s="80">
        <f t="shared" si="24"/>
        <v>0</v>
      </c>
      <c r="T86" s="43">
        <v>0</v>
      </c>
      <c r="U86" s="44">
        <v>0</v>
      </c>
      <c r="V86" s="75">
        <f t="shared" si="25"/>
        <v>0</v>
      </c>
      <c r="W86" s="80">
        <f t="shared" si="26"/>
        <v>0</v>
      </c>
      <c r="X86" s="43">
        <v>0</v>
      </c>
      <c r="Y86" s="44">
        <v>0</v>
      </c>
      <c r="Z86" s="75">
        <f t="shared" si="27"/>
        <v>0</v>
      </c>
      <c r="AA86" s="80">
        <f t="shared" si="28"/>
        <v>0</v>
      </c>
      <c r="AB86" s="43">
        <v>0</v>
      </c>
      <c r="AC86" s="44">
        <v>0</v>
      </c>
      <c r="AD86" s="75">
        <f t="shared" si="29"/>
        <v>0</v>
      </c>
      <c r="AE86" s="80">
        <f t="shared" si="30"/>
        <v>0</v>
      </c>
      <c r="AF86" s="43">
        <v>0</v>
      </c>
      <c r="AG86" s="44">
        <v>0</v>
      </c>
      <c r="AH86" s="75">
        <f t="shared" si="31"/>
        <v>0</v>
      </c>
      <c r="AI86" s="80">
        <f t="shared" si="32"/>
        <v>0</v>
      </c>
      <c r="AJ86" s="43">
        <v>3</v>
      </c>
      <c r="AK86" s="44">
        <v>0</v>
      </c>
      <c r="AL86" s="75">
        <f t="shared" si="33"/>
        <v>3</v>
      </c>
      <c r="AM86" s="80">
        <f t="shared" si="34"/>
        <v>1.0583877227024166E-4</v>
      </c>
    </row>
    <row r="87" spans="1:39" ht="24.95" customHeight="1">
      <c r="A87" s="3">
        <v>80</v>
      </c>
      <c r="B87" s="50" t="s">
        <v>157</v>
      </c>
      <c r="D87" s="43">
        <v>0</v>
      </c>
      <c r="E87" s="44">
        <v>0</v>
      </c>
      <c r="F87" s="75">
        <f t="shared" si="18"/>
        <v>0</v>
      </c>
      <c r="G87" s="80">
        <f t="shared" si="19"/>
        <v>0</v>
      </c>
      <c r="H87" s="43">
        <v>0</v>
      </c>
      <c r="I87" s="44">
        <v>0</v>
      </c>
      <c r="J87" s="75">
        <f t="shared" si="20"/>
        <v>0</v>
      </c>
      <c r="K87" s="80">
        <f t="shared" si="21"/>
        <v>0</v>
      </c>
      <c r="L87" s="43">
        <v>0</v>
      </c>
      <c r="M87" s="44">
        <v>0</v>
      </c>
      <c r="N87" s="75">
        <f t="shared" si="22"/>
        <v>0</v>
      </c>
      <c r="O87" s="80">
        <f t="shared" si="35"/>
        <v>0</v>
      </c>
      <c r="P87" s="43">
        <v>0</v>
      </c>
      <c r="Q87" s="44">
        <v>0</v>
      </c>
      <c r="R87" s="75">
        <f t="shared" si="23"/>
        <v>0</v>
      </c>
      <c r="S87" s="80">
        <f t="shared" si="24"/>
        <v>0</v>
      </c>
      <c r="T87" s="43">
        <v>0</v>
      </c>
      <c r="U87" s="44">
        <v>0</v>
      </c>
      <c r="V87" s="75">
        <f t="shared" si="25"/>
        <v>0</v>
      </c>
      <c r="W87" s="80">
        <f t="shared" si="26"/>
        <v>0</v>
      </c>
      <c r="X87" s="43">
        <v>0</v>
      </c>
      <c r="Y87" s="44">
        <v>0</v>
      </c>
      <c r="Z87" s="75">
        <f t="shared" si="27"/>
        <v>0</v>
      </c>
      <c r="AA87" s="80">
        <f t="shared" si="28"/>
        <v>0</v>
      </c>
      <c r="AB87" s="43">
        <v>0</v>
      </c>
      <c r="AC87" s="44">
        <v>0</v>
      </c>
      <c r="AD87" s="75">
        <f t="shared" si="29"/>
        <v>0</v>
      </c>
      <c r="AE87" s="80">
        <f t="shared" si="30"/>
        <v>0</v>
      </c>
      <c r="AF87" s="43">
        <v>0</v>
      </c>
      <c r="AG87" s="44">
        <v>0</v>
      </c>
      <c r="AH87" s="75">
        <f t="shared" si="31"/>
        <v>0</v>
      </c>
      <c r="AI87" s="80">
        <f t="shared" si="32"/>
        <v>0</v>
      </c>
      <c r="AJ87" s="43">
        <v>0</v>
      </c>
      <c r="AK87" s="44">
        <v>0</v>
      </c>
      <c r="AL87" s="75">
        <f t="shared" si="33"/>
        <v>0</v>
      </c>
      <c r="AM87" s="80">
        <f t="shared" si="34"/>
        <v>0</v>
      </c>
    </row>
    <row r="88" spans="1:39" ht="24.95" customHeight="1">
      <c r="A88" s="3">
        <v>81</v>
      </c>
      <c r="B88" s="50" t="s">
        <v>158</v>
      </c>
      <c r="D88" s="43">
        <v>0</v>
      </c>
      <c r="E88" s="44">
        <v>0</v>
      </c>
      <c r="F88" s="75">
        <f t="shared" si="18"/>
        <v>0</v>
      </c>
      <c r="G88" s="80">
        <f t="shared" si="19"/>
        <v>0</v>
      </c>
      <c r="H88" s="43">
        <v>0</v>
      </c>
      <c r="I88" s="44">
        <v>0</v>
      </c>
      <c r="J88" s="75">
        <f t="shared" si="20"/>
        <v>0</v>
      </c>
      <c r="K88" s="80">
        <f t="shared" si="21"/>
        <v>0</v>
      </c>
      <c r="L88" s="43">
        <v>0</v>
      </c>
      <c r="M88" s="44">
        <v>0</v>
      </c>
      <c r="N88" s="75">
        <f t="shared" si="22"/>
        <v>0</v>
      </c>
      <c r="O88" s="80">
        <f t="shared" si="35"/>
        <v>0</v>
      </c>
      <c r="P88" s="43">
        <v>0</v>
      </c>
      <c r="Q88" s="44">
        <v>0</v>
      </c>
      <c r="R88" s="75">
        <f t="shared" si="23"/>
        <v>0</v>
      </c>
      <c r="S88" s="80">
        <f t="shared" si="24"/>
        <v>0</v>
      </c>
      <c r="T88" s="43">
        <v>0</v>
      </c>
      <c r="U88" s="44">
        <v>0</v>
      </c>
      <c r="V88" s="75">
        <f t="shared" si="25"/>
        <v>0</v>
      </c>
      <c r="W88" s="80">
        <f t="shared" si="26"/>
        <v>0</v>
      </c>
      <c r="X88" s="43">
        <v>0</v>
      </c>
      <c r="Y88" s="44">
        <v>0</v>
      </c>
      <c r="Z88" s="75">
        <f t="shared" si="27"/>
        <v>0</v>
      </c>
      <c r="AA88" s="80">
        <f t="shared" si="28"/>
        <v>0</v>
      </c>
      <c r="AB88" s="43">
        <v>0</v>
      </c>
      <c r="AC88" s="44">
        <v>0</v>
      </c>
      <c r="AD88" s="75">
        <f t="shared" si="29"/>
        <v>0</v>
      </c>
      <c r="AE88" s="80">
        <f t="shared" si="30"/>
        <v>0</v>
      </c>
      <c r="AF88" s="43">
        <v>502</v>
      </c>
      <c r="AG88" s="44">
        <v>0</v>
      </c>
      <c r="AH88" s="75">
        <f t="shared" si="31"/>
        <v>502</v>
      </c>
      <c r="AI88" s="80">
        <f t="shared" si="32"/>
        <v>9.7186997851044475E-3</v>
      </c>
      <c r="AJ88" s="43">
        <v>0</v>
      </c>
      <c r="AK88" s="44">
        <v>0</v>
      </c>
      <c r="AL88" s="75">
        <f t="shared" si="33"/>
        <v>0</v>
      </c>
      <c r="AM88" s="80">
        <f t="shared" si="34"/>
        <v>0</v>
      </c>
    </row>
    <row r="89" spans="1:39" ht="24.95" customHeight="1">
      <c r="A89" s="3">
        <v>82</v>
      </c>
      <c r="B89" s="50" t="s">
        <v>159</v>
      </c>
      <c r="D89" s="43">
        <v>214</v>
      </c>
      <c r="E89" s="44">
        <v>2</v>
      </c>
      <c r="F89" s="75">
        <f t="shared" si="18"/>
        <v>216</v>
      </c>
      <c r="G89" s="80">
        <f t="shared" si="19"/>
        <v>8.4083565049731927E-5</v>
      </c>
      <c r="H89" s="43">
        <v>0</v>
      </c>
      <c r="I89" s="44">
        <v>0</v>
      </c>
      <c r="J89" s="75">
        <f t="shared" si="20"/>
        <v>0</v>
      </c>
      <c r="K89" s="80">
        <f t="shared" si="21"/>
        <v>0</v>
      </c>
      <c r="L89" s="43">
        <v>0</v>
      </c>
      <c r="M89" s="44">
        <v>0</v>
      </c>
      <c r="N89" s="75">
        <f t="shared" si="22"/>
        <v>0</v>
      </c>
      <c r="O89" s="80">
        <f t="shared" si="35"/>
        <v>0</v>
      </c>
      <c r="P89" s="43">
        <v>0</v>
      </c>
      <c r="Q89" s="44">
        <v>0</v>
      </c>
      <c r="R89" s="75">
        <f t="shared" si="23"/>
        <v>0</v>
      </c>
      <c r="S89" s="80">
        <f t="shared" si="24"/>
        <v>0</v>
      </c>
      <c r="T89" s="43">
        <v>54</v>
      </c>
      <c r="U89" s="44">
        <v>0</v>
      </c>
      <c r="V89" s="75">
        <f t="shared" si="25"/>
        <v>54</v>
      </c>
      <c r="W89" s="80">
        <f t="shared" si="26"/>
        <v>1.9055684946008892E-4</v>
      </c>
      <c r="X89" s="43">
        <v>0</v>
      </c>
      <c r="Y89" s="44">
        <v>0</v>
      </c>
      <c r="Z89" s="75">
        <f t="shared" si="27"/>
        <v>0</v>
      </c>
      <c r="AA89" s="80">
        <f t="shared" si="28"/>
        <v>0</v>
      </c>
      <c r="AB89" s="43">
        <v>0</v>
      </c>
      <c r="AC89" s="44">
        <v>0</v>
      </c>
      <c r="AD89" s="75">
        <f t="shared" si="29"/>
        <v>0</v>
      </c>
      <c r="AE89" s="80">
        <f t="shared" si="30"/>
        <v>0</v>
      </c>
      <c r="AF89" s="43">
        <v>2</v>
      </c>
      <c r="AG89" s="44">
        <v>0</v>
      </c>
      <c r="AH89" s="75">
        <f t="shared" si="31"/>
        <v>2</v>
      </c>
      <c r="AI89" s="80">
        <f t="shared" si="32"/>
        <v>3.8719919462567519E-5</v>
      </c>
      <c r="AJ89" s="43">
        <v>0</v>
      </c>
      <c r="AK89" s="44">
        <v>0</v>
      </c>
      <c r="AL89" s="75">
        <f t="shared" si="33"/>
        <v>0</v>
      </c>
      <c r="AM89" s="80">
        <f t="shared" si="34"/>
        <v>0</v>
      </c>
    </row>
    <row r="90" spans="1:39" ht="24.95" customHeight="1">
      <c r="A90" s="3">
        <v>83</v>
      </c>
      <c r="B90" s="50" t="s">
        <v>160</v>
      </c>
      <c r="D90" s="43">
        <v>0</v>
      </c>
      <c r="E90" s="44">
        <v>0</v>
      </c>
      <c r="F90" s="75">
        <f t="shared" si="18"/>
        <v>0</v>
      </c>
      <c r="G90" s="80">
        <f t="shared" si="19"/>
        <v>0</v>
      </c>
      <c r="H90" s="43">
        <v>0</v>
      </c>
      <c r="I90" s="44">
        <v>0</v>
      </c>
      <c r="J90" s="75">
        <f t="shared" si="20"/>
        <v>0</v>
      </c>
      <c r="K90" s="80">
        <f t="shared" si="21"/>
        <v>0</v>
      </c>
      <c r="L90" s="43">
        <v>0</v>
      </c>
      <c r="M90" s="44">
        <v>0</v>
      </c>
      <c r="N90" s="75">
        <f t="shared" si="22"/>
        <v>0</v>
      </c>
      <c r="O90" s="80">
        <f t="shared" si="35"/>
        <v>0</v>
      </c>
      <c r="P90" s="43">
        <v>0</v>
      </c>
      <c r="Q90" s="44">
        <v>0</v>
      </c>
      <c r="R90" s="75">
        <f t="shared" si="23"/>
        <v>0</v>
      </c>
      <c r="S90" s="80">
        <f t="shared" si="24"/>
        <v>0</v>
      </c>
      <c r="T90" s="43">
        <v>0</v>
      </c>
      <c r="U90" s="44">
        <v>0</v>
      </c>
      <c r="V90" s="75">
        <f t="shared" si="25"/>
        <v>0</v>
      </c>
      <c r="W90" s="80">
        <f t="shared" si="26"/>
        <v>0</v>
      </c>
      <c r="X90" s="43">
        <v>0</v>
      </c>
      <c r="Y90" s="44">
        <v>0</v>
      </c>
      <c r="Z90" s="75">
        <f t="shared" si="27"/>
        <v>0</v>
      </c>
      <c r="AA90" s="80">
        <f t="shared" si="28"/>
        <v>0</v>
      </c>
      <c r="AB90" s="43">
        <v>0</v>
      </c>
      <c r="AC90" s="44">
        <v>0</v>
      </c>
      <c r="AD90" s="75">
        <f t="shared" si="29"/>
        <v>0</v>
      </c>
      <c r="AE90" s="80">
        <f t="shared" si="30"/>
        <v>0</v>
      </c>
      <c r="AF90" s="43">
        <v>0</v>
      </c>
      <c r="AG90" s="44">
        <v>0</v>
      </c>
      <c r="AH90" s="75">
        <f t="shared" si="31"/>
        <v>0</v>
      </c>
      <c r="AI90" s="80">
        <f t="shared" si="32"/>
        <v>0</v>
      </c>
      <c r="AJ90" s="43">
        <v>250</v>
      </c>
      <c r="AK90" s="44">
        <v>0</v>
      </c>
      <c r="AL90" s="75">
        <f t="shared" si="33"/>
        <v>250</v>
      </c>
      <c r="AM90" s="80">
        <f t="shared" si="34"/>
        <v>8.819897689186805E-3</v>
      </c>
    </row>
    <row r="91" spans="1:39" ht="24.95" customHeight="1">
      <c r="A91" s="3">
        <v>84</v>
      </c>
      <c r="B91" s="50" t="s">
        <v>106</v>
      </c>
      <c r="D91" s="43">
        <v>0</v>
      </c>
      <c r="E91" s="44">
        <v>0</v>
      </c>
      <c r="F91" s="75">
        <f t="shared" si="18"/>
        <v>0</v>
      </c>
      <c r="G91" s="80">
        <f t="shared" si="19"/>
        <v>0</v>
      </c>
      <c r="H91" s="43">
        <v>0</v>
      </c>
      <c r="I91" s="44">
        <v>0</v>
      </c>
      <c r="J91" s="75">
        <f t="shared" si="20"/>
        <v>0</v>
      </c>
      <c r="K91" s="80">
        <f t="shared" si="21"/>
        <v>0</v>
      </c>
      <c r="L91" s="43">
        <v>0</v>
      </c>
      <c r="M91" s="44">
        <v>0</v>
      </c>
      <c r="N91" s="75">
        <f t="shared" si="22"/>
        <v>0</v>
      </c>
      <c r="O91" s="80">
        <f t="shared" si="35"/>
        <v>0</v>
      </c>
      <c r="P91" s="43">
        <v>42</v>
      </c>
      <c r="Q91" s="44">
        <v>0</v>
      </c>
      <c r="R91" s="75">
        <f t="shared" si="23"/>
        <v>42</v>
      </c>
      <c r="S91" s="80">
        <f t="shared" si="24"/>
        <v>1.3062057211810587E-4</v>
      </c>
      <c r="T91" s="43">
        <v>13</v>
      </c>
      <c r="U91" s="44">
        <v>0</v>
      </c>
      <c r="V91" s="75">
        <f t="shared" si="25"/>
        <v>13</v>
      </c>
      <c r="W91" s="80">
        <f t="shared" si="26"/>
        <v>4.5874797092243631E-5</v>
      </c>
      <c r="X91" s="43">
        <v>52</v>
      </c>
      <c r="Y91" s="44">
        <v>0</v>
      </c>
      <c r="Z91" s="75">
        <f t="shared" si="27"/>
        <v>52</v>
      </c>
      <c r="AA91" s="80">
        <f t="shared" si="28"/>
        <v>3.0042868862877411E-4</v>
      </c>
      <c r="AB91" s="43">
        <v>0</v>
      </c>
      <c r="AC91" s="44">
        <v>0</v>
      </c>
      <c r="AD91" s="75">
        <f t="shared" si="29"/>
        <v>0</v>
      </c>
      <c r="AE91" s="80">
        <f t="shared" si="30"/>
        <v>0</v>
      </c>
      <c r="AF91" s="43">
        <v>0</v>
      </c>
      <c r="AG91" s="44">
        <v>0</v>
      </c>
      <c r="AH91" s="75">
        <f t="shared" si="31"/>
        <v>0</v>
      </c>
      <c r="AI91" s="80">
        <f t="shared" si="32"/>
        <v>0</v>
      </c>
      <c r="AJ91" s="43">
        <v>42</v>
      </c>
      <c r="AK91" s="44">
        <v>0</v>
      </c>
      <c r="AL91" s="75">
        <f t="shared" si="33"/>
        <v>42</v>
      </c>
      <c r="AM91" s="80">
        <f t="shared" si="34"/>
        <v>1.4817428117833832E-3</v>
      </c>
    </row>
    <row r="92" spans="1:39" ht="24.95" customHeight="1">
      <c r="A92" s="3">
        <v>85</v>
      </c>
      <c r="B92" s="50" t="s">
        <v>60</v>
      </c>
      <c r="D92" s="43">
        <v>0</v>
      </c>
      <c r="E92" s="44">
        <v>0</v>
      </c>
      <c r="F92" s="75">
        <f t="shared" si="18"/>
        <v>0</v>
      </c>
      <c r="G92" s="80">
        <f t="shared" si="19"/>
        <v>0</v>
      </c>
      <c r="H92" s="43">
        <v>0</v>
      </c>
      <c r="I92" s="44">
        <v>0</v>
      </c>
      <c r="J92" s="75">
        <f t="shared" si="20"/>
        <v>0</v>
      </c>
      <c r="K92" s="80">
        <f t="shared" si="21"/>
        <v>0</v>
      </c>
      <c r="L92" s="43">
        <v>0</v>
      </c>
      <c r="M92" s="44">
        <v>0</v>
      </c>
      <c r="N92" s="75">
        <f t="shared" si="22"/>
        <v>0</v>
      </c>
      <c r="O92" s="80">
        <f t="shared" si="35"/>
        <v>0</v>
      </c>
      <c r="P92" s="43">
        <v>1083</v>
      </c>
      <c r="Q92" s="44">
        <v>0</v>
      </c>
      <c r="R92" s="75">
        <f t="shared" si="23"/>
        <v>1083</v>
      </c>
      <c r="S92" s="80">
        <f t="shared" si="24"/>
        <v>3.3681447524740158E-3</v>
      </c>
      <c r="T92" s="43">
        <v>9</v>
      </c>
      <c r="U92" s="44">
        <v>2386</v>
      </c>
      <c r="V92" s="75">
        <f t="shared" si="25"/>
        <v>2395</v>
      </c>
      <c r="W92" s="80">
        <f t="shared" si="26"/>
        <v>8.4515491566094988E-3</v>
      </c>
      <c r="X92" s="43">
        <v>1560</v>
      </c>
      <c r="Y92" s="44">
        <v>0</v>
      </c>
      <c r="Z92" s="75">
        <f t="shared" si="27"/>
        <v>1560</v>
      </c>
      <c r="AA92" s="80">
        <f t="shared" si="28"/>
        <v>9.0128606588632237E-3</v>
      </c>
      <c r="AB92" s="43">
        <v>3385</v>
      </c>
      <c r="AC92" s="44">
        <v>0</v>
      </c>
      <c r="AD92" s="75">
        <f t="shared" si="29"/>
        <v>3385</v>
      </c>
      <c r="AE92" s="80">
        <f t="shared" si="30"/>
        <v>4.163079572008363E-2</v>
      </c>
      <c r="AF92" s="43">
        <v>0</v>
      </c>
      <c r="AG92" s="44">
        <v>0</v>
      </c>
      <c r="AH92" s="75">
        <f t="shared" si="31"/>
        <v>0</v>
      </c>
      <c r="AI92" s="80">
        <f t="shared" si="32"/>
        <v>0</v>
      </c>
      <c r="AJ92" s="43">
        <v>53</v>
      </c>
      <c r="AK92" s="44">
        <v>0</v>
      </c>
      <c r="AL92" s="75">
        <f t="shared" si="33"/>
        <v>53</v>
      </c>
      <c r="AM92" s="80">
        <f t="shared" si="34"/>
        <v>1.8698183101076027E-3</v>
      </c>
    </row>
    <row r="93" spans="1:39" ht="24.95" customHeight="1">
      <c r="A93" s="3">
        <v>86</v>
      </c>
      <c r="B93" s="50" t="s">
        <v>57</v>
      </c>
      <c r="D93" s="43">
        <v>7679</v>
      </c>
      <c r="E93" s="44">
        <v>145689</v>
      </c>
      <c r="F93" s="75">
        <f t="shared" si="18"/>
        <v>153368</v>
      </c>
      <c r="G93" s="80">
        <f t="shared" si="19"/>
        <v>5.9702445391422623E-2</v>
      </c>
      <c r="H93" s="43">
        <v>27444</v>
      </c>
      <c r="I93" s="44">
        <v>46061</v>
      </c>
      <c r="J93" s="75">
        <f t="shared" si="20"/>
        <v>73505</v>
      </c>
      <c r="K93" s="80">
        <f t="shared" si="21"/>
        <v>5.3005304496563183E-2</v>
      </c>
      <c r="L93" s="43">
        <v>2847</v>
      </c>
      <c r="M93" s="44">
        <v>2741</v>
      </c>
      <c r="N93" s="75">
        <f t="shared" si="22"/>
        <v>5588</v>
      </c>
      <c r="O93" s="80">
        <f t="shared" si="35"/>
        <v>8.8348803860279872E-3</v>
      </c>
      <c r="P93" s="43">
        <v>3932</v>
      </c>
      <c r="Q93" s="44">
        <v>0</v>
      </c>
      <c r="R93" s="75">
        <f t="shared" si="23"/>
        <v>3932</v>
      </c>
      <c r="S93" s="80">
        <f t="shared" si="24"/>
        <v>1.2228573561152197E-2</v>
      </c>
      <c r="T93" s="43">
        <v>2016</v>
      </c>
      <c r="U93" s="44">
        <v>0</v>
      </c>
      <c r="V93" s="75">
        <f t="shared" si="25"/>
        <v>2016</v>
      </c>
      <c r="W93" s="80">
        <f t="shared" si="26"/>
        <v>7.1141223798433196E-3</v>
      </c>
      <c r="X93" s="43">
        <v>1874</v>
      </c>
      <c r="Y93" s="44">
        <v>0</v>
      </c>
      <c r="Z93" s="75">
        <f t="shared" si="27"/>
        <v>1874</v>
      </c>
      <c r="AA93" s="80">
        <f t="shared" si="28"/>
        <v>1.0826987740198513E-2</v>
      </c>
      <c r="AB93" s="43">
        <v>121</v>
      </c>
      <c r="AC93" s="44">
        <v>0</v>
      </c>
      <c r="AD93" s="75">
        <f t="shared" si="29"/>
        <v>121</v>
      </c>
      <c r="AE93" s="80">
        <f t="shared" si="30"/>
        <v>1.4881318411019554E-3</v>
      </c>
      <c r="AF93" s="43">
        <v>538</v>
      </c>
      <c r="AG93" s="44">
        <v>0</v>
      </c>
      <c r="AH93" s="75">
        <f t="shared" si="31"/>
        <v>538</v>
      </c>
      <c r="AI93" s="80">
        <f t="shared" si="32"/>
        <v>1.0415658335430662E-2</v>
      </c>
      <c r="AJ93" s="43">
        <v>154</v>
      </c>
      <c r="AK93" s="44">
        <v>0</v>
      </c>
      <c r="AL93" s="75">
        <f t="shared" si="33"/>
        <v>154</v>
      </c>
      <c r="AM93" s="80">
        <f t="shared" si="34"/>
        <v>5.4330569765390722E-3</v>
      </c>
    </row>
    <row r="94" spans="1:39" ht="24.95" customHeight="1">
      <c r="A94" s="3">
        <v>87</v>
      </c>
      <c r="B94" s="50" t="s">
        <v>161</v>
      </c>
      <c r="D94" s="43">
        <v>0</v>
      </c>
      <c r="E94" s="44">
        <v>0</v>
      </c>
      <c r="F94" s="75">
        <f t="shared" si="18"/>
        <v>0</v>
      </c>
      <c r="G94" s="80">
        <f t="shared" si="19"/>
        <v>0</v>
      </c>
      <c r="H94" s="43">
        <v>0</v>
      </c>
      <c r="I94" s="44">
        <v>0</v>
      </c>
      <c r="J94" s="75">
        <f t="shared" si="20"/>
        <v>0</v>
      </c>
      <c r="K94" s="80">
        <f t="shared" si="21"/>
        <v>0</v>
      </c>
      <c r="L94" s="43">
        <v>0</v>
      </c>
      <c r="M94" s="44">
        <v>0</v>
      </c>
      <c r="N94" s="75">
        <f t="shared" si="22"/>
        <v>0</v>
      </c>
      <c r="O94" s="80">
        <f t="shared" si="35"/>
        <v>0</v>
      </c>
      <c r="P94" s="43">
        <v>0</v>
      </c>
      <c r="Q94" s="44">
        <v>0</v>
      </c>
      <c r="R94" s="75">
        <f t="shared" si="23"/>
        <v>0</v>
      </c>
      <c r="S94" s="80">
        <f t="shared" si="24"/>
        <v>0</v>
      </c>
      <c r="T94" s="43">
        <v>0</v>
      </c>
      <c r="U94" s="44">
        <v>0</v>
      </c>
      <c r="V94" s="75">
        <f t="shared" si="25"/>
        <v>0</v>
      </c>
      <c r="W94" s="80">
        <f t="shared" si="26"/>
        <v>0</v>
      </c>
      <c r="X94" s="43">
        <v>0</v>
      </c>
      <c r="Y94" s="44">
        <v>0</v>
      </c>
      <c r="Z94" s="75">
        <f t="shared" si="27"/>
        <v>0</v>
      </c>
      <c r="AA94" s="80">
        <f t="shared" si="28"/>
        <v>0</v>
      </c>
      <c r="AB94" s="43">
        <v>0</v>
      </c>
      <c r="AC94" s="44">
        <v>0</v>
      </c>
      <c r="AD94" s="75">
        <f t="shared" si="29"/>
        <v>0</v>
      </c>
      <c r="AE94" s="80">
        <f t="shared" si="30"/>
        <v>0</v>
      </c>
      <c r="AF94" s="43">
        <v>26</v>
      </c>
      <c r="AG94" s="44">
        <v>0</v>
      </c>
      <c r="AH94" s="75">
        <f t="shared" si="31"/>
        <v>26</v>
      </c>
      <c r="AI94" s="80">
        <f t="shared" si="32"/>
        <v>5.0335895301337771E-4</v>
      </c>
      <c r="AJ94" s="43">
        <v>18</v>
      </c>
      <c r="AK94" s="44">
        <v>0</v>
      </c>
      <c r="AL94" s="75">
        <f t="shared" si="33"/>
        <v>18</v>
      </c>
      <c r="AM94" s="80">
        <f t="shared" si="34"/>
        <v>6.3503263362145001E-4</v>
      </c>
    </row>
    <row r="95" spans="1:39" ht="24.95" customHeight="1">
      <c r="A95" s="3">
        <v>88</v>
      </c>
      <c r="B95" s="50" t="s">
        <v>242</v>
      </c>
      <c r="D95" s="43">
        <v>0</v>
      </c>
      <c r="E95" s="44">
        <v>0</v>
      </c>
      <c r="F95" s="75">
        <f t="shared" si="18"/>
        <v>0</v>
      </c>
      <c r="G95" s="80">
        <f t="shared" si="19"/>
        <v>0</v>
      </c>
      <c r="H95" s="43">
        <v>0</v>
      </c>
      <c r="I95" s="44">
        <v>0</v>
      </c>
      <c r="J95" s="75">
        <f t="shared" si="20"/>
        <v>0</v>
      </c>
      <c r="K95" s="80">
        <f t="shared" si="21"/>
        <v>0</v>
      </c>
      <c r="L95" s="43">
        <v>0</v>
      </c>
      <c r="M95" s="44">
        <v>0</v>
      </c>
      <c r="N95" s="75">
        <f t="shared" si="22"/>
        <v>0</v>
      </c>
      <c r="O95" s="80">
        <f t="shared" si="35"/>
        <v>0</v>
      </c>
      <c r="P95" s="43">
        <v>0</v>
      </c>
      <c r="Q95" s="44">
        <v>0</v>
      </c>
      <c r="R95" s="75">
        <f t="shared" si="23"/>
        <v>0</v>
      </c>
      <c r="S95" s="80">
        <f t="shared" si="24"/>
        <v>0</v>
      </c>
      <c r="T95" s="43">
        <v>0</v>
      </c>
      <c r="U95" s="44">
        <v>0</v>
      </c>
      <c r="V95" s="75">
        <f t="shared" si="25"/>
        <v>0</v>
      </c>
      <c r="W95" s="80">
        <f t="shared" si="26"/>
        <v>0</v>
      </c>
      <c r="X95" s="43">
        <v>10</v>
      </c>
      <c r="Y95" s="44">
        <v>0</v>
      </c>
      <c r="Z95" s="75">
        <f t="shared" si="27"/>
        <v>10</v>
      </c>
      <c r="AA95" s="80">
        <f t="shared" si="28"/>
        <v>5.7774747813225798E-5</v>
      </c>
      <c r="AB95" s="43">
        <v>0</v>
      </c>
      <c r="AC95" s="44">
        <v>0</v>
      </c>
      <c r="AD95" s="75">
        <f t="shared" si="29"/>
        <v>0</v>
      </c>
      <c r="AE95" s="80">
        <f t="shared" si="30"/>
        <v>0</v>
      </c>
      <c r="AF95" s="43">
        <v>0</v>
      </c>
      <c r="AG95" s="44">
        <v>0</v>
      </c>
      <c r="AH95" s="75">
        <f t="shared" si="31"/>
        <v>0</v>
      </c>
      <c r="AI95" s="80">
        <f t="shared" si="32"/>
        <v>0</v>
      </c>
      <c r="AJ95" s="43">
        <v>0</v>
      </c>
      <c r="AK95" s="44">
        <v>0</v>
      </c>
      <c r="AL95" s="75">
        <f t="shared" si="33"/>
        <v>0</v>
      </c>
      <c r="AM95" s="80">
        <f t="shared" si="34"/>
        <v>0</v>
      </c>
    </row>
    <row r="96" spans="1:39" ht="24.95" customHeight="1">
      <c r="A96" s="3">
        <v>89</v>
      </c>
      <c r="B96" s="50" t="s">
        <v>162</v>
      </c>
      <c r="D96" s="43">
        <v>2</v>
      </c>
      <c r="E96" s="44">
        <v>0</v>
      </c>
      <c r="F96" s="75">
        <f t="shared" si="18"/>
        <v>2</v>
      </c>
      <c r="G96" s="80">
        <f t="shared" si="19"/>
        <v>7.7855152823825859E-7</v>
      </c>
      <c r="H96" s="43">
        <v>0</v>
      </c>
      <c r="I96" s="44">
        <v>0</v>
      </c>
      <c r="J96" s="75">
        <f t="shared" si="20"/>
        <v>0</v>
      </c>
      <c r="K96" s="80">
        <f t="shared" si="21"/>
        <v>0</v>
      </c>
      <c r="L96" s="43">
        <v>1</v>
      </c>
      <c r="M96" s="44">
        <v>0</v>
      </c>
      <c r="N96" s="75">
        <f t="shared" si="22"/>
        <v>1</v>
      </c>
      <c r="O96" s="80">
        <f t="shared" si="35"/>
        <v>1.5810451657172491E-6</v>
      </c>
      <c r="P96" s="43">
        <v>0</v>
      </c>
      <c r="Q96" s="44">
        <v>0</v>
      </c>
      <c r="R96" s="75">
        <f t="shared" si="23"/>
        <v>0</v>
      </c>
      <c r="S96" s="80">
        <f t="shared" si="24"/>
        <v>0</v>
      </c>
      <c r="T96" s="43">
        <v>0</v>
      </c>
      <c r="U96" s="44">
        <v>0</v>
      </c>
      <c r="V96" s="75">
        <f t="shared" si="25"/>
        <v>0</v>
      </c>
      <c r="W96" s="80">
        <f t="shared" si="26"/>
        <v>0</v>
      </c>
      <c r="X96" s="43">
        <v>0</v>
      </c>
      <c r="Y96" s="44">
        <v>0</v>
      </c>
      <c r="Z96" s="75">
        <f t="shared" si="27"/>
        <v>0</v>
      </c>
      <c r="AA96" s="80">
        <f t="shared" si="28"/>
        <v>0</v>
      </c>
      <c r="AB96" s="43">
        <v>0</v>
      </c>
      <c r="AC96" s="44">
        <v>0</v>
      </c>
      <c r="AD96" s="75">
        <f t="shared" si="29"/>
        <v>0</v>
      </c>
      <c r="AE96" s="80">
        <f t="shared" si="30"/>
        <v>0</v>
      </c>
      <c r="AF96" s="43">
        <v>0</v>
      </c>
      <c r="AG96" s="44">
        <v>0</v>
      </c>
      <c r="AH96" s="75">
        <f t="shared" si="31"/>
        <v>0</v>
      </c>
      <c r="AI96" s="80">
        <f t="shared" si="32"/>
        <v>0</v>
      </c>
      <c r="AJ96" s="43">
        <v>0</v>
      </c>
      <c r="AK96" s="44">
        <v>0</v>
      </c>
      <c r="AL96" s="75">
        <f t="shared" si="33"/>
        <v>0</v>
      </c>
      <c r="AM96" s="80">
        <f t="shared" si="34"/>
        <v>0</v>
      </c>
    </row>
    <row r="97" spans="1:39" ht="24.95" customHeight="1">
      <c r="A97" s="3">
        <v>90</v>
      </c>
      <c r="B97" s="50" t="s">
        <v>42</v>
      </c>
      <c r="D97" s="43">
        <v>8853</v>
      </c>
      <c r="E97" s="44">
        <v>196704</v>
      </c>
      <c r="F97" s="75">
        <f t="shared" si="18"/>
        <v>205557</v>
      </c>
      <c r="G97" s="80">
        <f t="shared" si="19"/>
        <v>8.0018358245035864E-2</v>
      </c>
      <c r="H97" s="43">
        <v>26251</v>
      </c>
      <c r="I97" s="44">
        <v>0</v>
      </c>
      <c r="J97" s="75">
        <f t="shared" si="20"/>
        <v>26251</v>
      </c>
      <c r="K97" s="80">
        <f t="shared" si="21"/>
        <v>1.892989930398313E-2</v>
      </c>
      <c r="L97" s="43">
        <v>1882</v>
      </c>
      <c r="M97" s="44">
        <v>0</v>
      </c>
      <c r="N97" s="75">
        <f t="shared" si="22"/>
        <v>1882</v>
      </c>
      <c r="O97" s="80">
        <f t="shared" si="35"/>
        <v>2.9755270018798625E-3</v>
      </c>
      <c r="P97" s="43">
        <v>30306</v>
      </c>
      <c r="Q97" s="44">
        <v>0</v>
      </c>
      <c r="R97" s="75">
        <f t="shared" si="23"/>
        <v>30306</v>
      </c>
      <c r="S97" s="80">
        <f t="shared" si="24"/>
        <v>9.4252072824078964E-2</v>
      </c>
      <c r="T97" s="43">
        <v>17617</v>
      </c>
      <c r="U97" s="44">
        <v>0</v>
      </c>
      <c r="V97" s="75">
        <f t="shared" si="25"/>
        <v>17617</v>
      </c>
      <c r="W97" s="80">
        <f t="shared" si="26"/>
        <v>6.216740772108123E-2</v>
      </c>
      <c r="X97" s="43">
        <v>24518</v>
      </c>
      <c r="Y97" s="44">
        <v>0</v>
      </c>
      <c r="Z97" s="75">
        <f t="shared" si="27"/>
        <v>24518</v>
      </c>
      <c r="AA97" s="80">
        <f t="shared" si="28"/>
        <v>0.14165212668846699</v>
      </c>
      <c r="AB97" s="43">
        <v>5678</v>
      </c>
      <c r="AC97" s="44">
        <v>0</v>
      </c>
      <c r="AD97" s="75">
        <f t="shared" si="29"/>
        <v>5678</v>
      </c>
      <c r="AE97" s="80">
        <f t="shared" si="30"/>
        <v>6.9831509039478545E-2</v>
      </c>
      <c r="AF97" s="43">
        <v>2376</v>
      </c>
      <c r="AG97" s="44">
        <v>0</v>
      </c>
      <c r="AH97" s="75">
        <f t="shared" si="31"/>
        <v>2376</v>
      </c>
      <c r="AI97" s="80">
        <f t="shared" si="32"/>
        <v>4.599926432153021E-2</v>
      </c>
      <c r="AJ97" s="43">
        <v>2765</v>
      </c>
      <c r="AK97" s="44">
        <v>0</v>
      </c>
      <c r="AL97" s="75">
        <f t="shared" si="33"/>
        <v>2765</v>
      </c>
      <c r="AM97" s="80">
        <f t="shared" si="34"/>
        <v>9.7548068442406072E-2</v>
      </c>
    </row>
    <row r="98" spans="1:39" ht="24.95" customHeight="1">
      <c r="A98" s="3">
        <v>91</v>
      </c>
      <c r="B98" s="50" t="s">
        <v>163</v>
      </c>
      <c r="D98" s="43">
        <v>1</v>
      </c>
      <c r="E98" s="44">
        <v>0</v>
      </c>
      <c r="F98" s="75">
        <f t="shared" si="18"/>
        <v>1</v>
      </c>
      <c r="G98" s="80">
        <f t="shared" si="19"/>
        <v>3.892757641191293E-7</v>
      </c>
      <c r="H98" s="43">
        <v>1740</v>
      </c>
      <c r="I98" s="44">
        <v>0</v>
      </c>
      <c r="J98" s="75">
        <f t="shared" si="20"/>
        <v>1740</v>
      </c>
      <c r="K98" s="80">
        <f t="shared" si="21"/>
        <v>1.2547340973269837E-3</v>
      </c>
      <c r="L98" s="43">
        <v>0</v>
      </c>
      <c r="M98" s="44">
        <v>0</v>
      </c>
      <c r="N98" s="75">
        <f t="shared" si="22"/>
        <v>0</v>
      </c>
      <c r="O98" s="80">
        <f t="shared" si="35"/>
        <v>0</v>
      </c>
      <c r="P98" s="43">
        <v>161</v>
      </c>
      <c r="Q98" s="44">
        <v>0</v>
      </c>
      <c r="R98" s="75">
        <f t="shared" si="23"/>
        <v>161</v>
      </c>
      <c r="S98" s="80">
        <f t="shared" si="24"/>
        <v>5.0071219311940583E-4</v>
      </c>
      <c r="T98" s="43">
        <v>2</v>
      </c>
      <c r="U98" s="44">
        <v>0</v>
      </c>
      <c r="V98" s="75">
        <f t="shared" si="25"/>
        <v>2</v>
      </c>
      <c r="W98" s="80">
        <f t="shared" si="26"/>
        <v>7.0576610911144043E-6</v>
      </c>
      <c r="X98" s="43">
        <v>0</v>
      </c>
      <c r="Y98" s="44">
        <v>0</v>
      </c>
      <c r="Z98" s="75">
        <f t="shared" si="27"/>
        <v>0</v>
      </c>
      <c r="AA98" s="80">
        <f t="shared" si="28"/>
        <v>0</v>
      </c>
      <c r="AB98" s="43">
        <v>0</v>
      </c>
      <c r="AC98" s="44">
        <v>0</v>
      </c>
      <c r="AD98" s="75">
        <f t="shared" si="29"/>
        <v>0</v>
      </c>
      <c r="AE98" s="80">
        <f t="shared" si="30"/>
        <v>0</v>
      </c>
      <c r="AF98" s="43">
        <v>0</v>
      </c>
      <c r="AG98" s="44">
        <v>0</v>
      </c>
      <c r="AH98" s="75">
        <f t="shared" si="31"/>
        <v>0</v>
      </c>
      <c r="AI98" s="80">
        <f t="shared" si="32"/>
        <v>0</v>
      </c>
      <c r="AJ98" s="43">
        <v>0</v>
      </c>
      <c r="AK98" s="44">
        <v>0</v>
      </c>
      <c r="AL98" s="75">
        <f t="shared" si="33"/>
        <v>0</v>
      </c>
      <c r="AM98" s="80">
        <f t="shared" si="34"/>
        <v>0</v>
      </c>
    </row>
    <row r="99" spans="1:39" ht="24.95" customHeight="1">
      <c r="A99" s="3">
        <v>92</v>
      </c>
      <c r="B99" s="50" t="s">
        <v>71</v>
      </c>
      <c r="D99" s="43">
        <v>1</v>
      </c>
      <c r="E99" s="44">
        <v>106</v>
      </c>
      <c r="F99" s="75">
        <f t="shared" si="18"/>
        <v>107</v>
      </c>
      <c r="G99" s="80">
        <f t="shared" si="19"/>
        <v>4.165250676074683E-5</v>
      </c>
      <c r="H99" s="43">
        <v>0</v>
      </c>
      <c r="I99" s="44">
        <v>0</v>
      </c>
      <c r="J99" s="75">
        <f t="shared" si="20"/>
        <v>0</v>
      </c>
      <c r="K99" s="80">
        <f t="shared" si="21"/>
        <v>0</v>
      </c>
      <c r="L99" s="43">
        <v>0</v>
      </c>
      <c r="M99" s="44">
        <v>0</v>
      </c>
      <c r="N99" s="75">
        <f t="shared" si="22"/>
        <v>0</v>
      </c>
      <c r="O99" s="80">
        <f t="shared" si="35"/>
        <v>0</v>
      </c>
      <c r="P99" s="43">
        <v>755</v>
      </c>
      <c r="Q99" s="44">
        <v>0</v>
      </c>
      <c r="R99" s="75">
        <f t="shared" si="23"/>
        <v>755</v>
      </c>
      <c r="S99" s="80">
        <f t="shared" si="24"/>
        <v>2.3480602845040461E-3</v>
      </c>
      <c r="T99" s="43">
        <v>1396</v>
      </c>
      <c r="U99" s="44">
        <v>0</v>
      </c>
      <c r="V99" s="75">
        <f t="shared" si="25"/>
        <v>1396</v>
      </c>
      <c r="W99" s="80">
        <f t="shared" si="26"/>
        <v>4.9262474415978546E-3</v>
      </c>
      <c r="X99" s="43">
        <v>210</v>
      </c>
      <c r="Y99" s="44">
        <v>0</v>
      </c>
      <c r="Z99" s="75">
        <f t="shared" si="27"/>
        <v>210</v>
      </c>
      <c r="AA99" s="80">
        <f t="shared" si="28"/>
        <v>1.2132697040777417E-3</v>
      </c>
      <c r="AB99" s="43">
        <v>192</v>
      </c>
      <c r="AC99" s="44">
        <v>0</v>
      </c>
      <c r="AD99" s="75">
        <f t="shared" si="29"/>
        <v>192</v>
      </c>
      <c r="AE99" s="80">
        <f t="shared" si="30"/>
        <v>2.3613331693518634E-3</v>
      </c>
      <c r="AF99" s="43">
        <v>3</v>
      </c>
      <c r="AG99" s="44">
        <v>0</v>
      </c>
      <c r="AH99" s="75">
        <f t="shared" si="31"/>
        <v>3</v>
      </c>
      <c r="AI99" s="80">
        <f t="shared" si="32"/>
        <v>5.8079879193851278E-5</v>
      </c>
      <c r="AJ99" s="43">
        <v>0</v>
      </c>
      <c r="AK99" s="44">
        <v>0</v>
      </c>
      <c r="AL99" s="75">
        <f t="shared" si="33"/>
        <v>0</v>
      </c>
      <c r="AM99" s="80">
        <f t="shared" si="34"/>
        <v>0</v>
      </c>
    </row>
    <row r="100" spans="1:39" ht="24.95" customHeight="1">
      <c r="A100" s="3">
        <v>93</v>
      </c>
      <c r="B100" s="50" t="s">
        <v>65</v>
      </c>
      <c r="D100" s="43">
        <v>0</v>
      </c>
      <c r="E100" s="44">
        <v>0</v>
      </c>
      <c r="F100" s="75">
        <f t="shared" si="18"/>
        <v>0</v>
      </c>
      <c r="G100" s="80">
        <f t="shared" si="19"/>
        <v>0</v>
      </c>
      <c r="H100" s="43">
        <v>1940</v>
      </c>
      <c r="I100" s="44">
        <v>0</v>
      </c>
      <c r="J100" s="75">
        <f t="shared" si="20"/>
        <v>1940</v>
      </c>
      <c r="K100" s="80">
        <f t="shared" si="21"/>
        <v>1.3989564073645681E-3</v>
      </c>
      <c r="L100" s="43">
        <v>0</v>
      </c>
      <c r="M100" s="44">
        <v>0</v>
      </c>
      <c r="N100" s="75">
        <f t="shared" si="22"/>
        <v>0</v>
      </c>
      <c r="O100" s="80">
        <f t="shared" si="35"/>
        <v>0</v>
      </c>
      <c r="P100" s="43">
        <v>0</v>
      </c>
      <c r="Q100" s="44">
        <v>0</v>
      </c>
      <c r="R100" s="75">
        <f t="shared" si="23"/>
        <v>0</v>
      </c>
      <c r="S100" s="80">
        <f t="shared" si="24"/>
        <v>0</v>
      </c>
      <c r="T100" s="43">
        <v>0</v>
      </c>
      <c r="U100" s="44">
        <v>14</v>
      </c>
      <c r="V100" s="75">
        <f t="shared" si="25"/>
        <v>14</v>
      </c>
      <c r="W100" s="80">
        <f t="shared" si="26"/>
        <v>4.940362763780083E-5</v>
      </c>
      <c r="X100" s="43">
        <v>1158</v>
      </c>
      <c r="Y100" s="44">
        <v>0</v>
      </c>
      <c r="Z100" s="75">
        <f t="shared" si="27"/>
        <v>1158</v>
      </c>
      <c r="AA100" s="80">
        <f t="shared" si="28"/>
        <v>6.6903157967715468E-3</v>
      </c>
      <c r="AB100" s="43">
        <v>0</v>
      </c>
      <c r="AC100" s="44">
        <v>0</v>
      </c>
      <c r="AD100" s="75">
        <f t="shared" si="29"/>
        <v>0</v>
      </c>
      <c r="AE100" s="80">
        <f t="shared" si="30"/>
        <v>0</v>
      </c>
      <c r="AF100" s="43">
        <v>0</v>
      </c>
      <c r="AG100" s="44">
        <v>0</v>
      </c>
      <c r="AH100" s="75">
        <f t="shared" si="31"/>
        <v>0</v>
      </c>
      <c r="AI100" s="80">
        <f t="shared" si="32"/>
        <v>0</v>
      </c>
      <c r="AJ100" s="43">
        <v>1086</v>
      </c>
      <c r="AK100" s="44">
        <v>0</v>
      </c>
      <c r="AL100" s="75">
        <f t="shared" si="33"/>
        <v>1086</v>
      </c>
      <c r="AM100" s="80">
        <f t="shared" si="34"/>
        <v>3.8313635561827486E-2</v>
      </c>
    </row>
    <row r="101" spans="1:39" ht="24.95" customHeight="1">
      <c r="A101" s="3">
        <v>94</v>
      </c>
      <c r="B101" s="50" t="s">
        <v>103</v>
      </c>
      <c r="D101" s="43">
        <v>7</v>
      </c>
      <c r="E101" s="44">
        <v>8356</v>
      </c>
      <c r="F101" s="75">
        <f t="shared" si="18"/>
        <v>8363</v>
      </c>
      <c r="G101" s="80">
        <f t="shared" si="19"/>
        <v>3.255513215328278E-3</v>
      </c>
      <c r="H101" s="43">
        <v>0</v>
      </c>
      <c r="I101" s="44">
        <v>0</v>
      </c>
      <c r="J101" s="75">
        <f t="shared" si="20"/>
        <v>0</v>
      </c>
      <c r="K101" s="80">
        <f t="shared" si="21"/>
        <v>0</v>
      </c>
      <c r="L101" s="43">
        <v>2810</v>
      </c>
      <c r="M101" s="44">
        <v>3982</v>
      </c>
      <c r="N101" s="75">
        <f t="shared" si="22"/>
        <v>6792</v>
      </c>
      <c r="O101" s="80">
        <f t="shared" si="35"/>
        <v>1.0738458765551556E-2</v>
      </c>
      <c r="P101" s="43">
        <v>174</v>
      </c>
      <c r="Q101" s="44">
        <v>0</v>
      </c>
      <c r="R101" s="75">
        <f t="shared" si="23"/>
        <v>174</v>
      </c>
      <c r="S101" s="80">
        <f t="shared" si="24"/>
        <v>5.4114237020358154E-4</v>
      </c>
      <c r="T101" s="43">
        <v>61</v>
      </c>
      <c r="U101" s="44">
        <v>0</v>
      </c>
      <c r="V101" s="75">
        <f t="shared" si="25"/>
        <v>61</v>
      </c>
      <c r="W101" s="80">
        <f t="shared" si="26"/>
        <v>2.1525866327898934E-4</v>
      </c>
      <c r="X101" s="43">
        <v>187</v>
      </c>
      <c r="Y101" s="44">
        <v>0</v>
      </c>
      <c r="Z101" s="75">
        <f t="shared" si="27"/>
        <v>187</v>
      </c>
      <c r="AA101" s="80">
        <f t="shared" si="28"/>
        <v>1.0803877841073224E-3</v>
      </c>
      <c r="AB101" s="43">
        <v>4</v>
      </c>
      <c r="AC101" s="44">
        <v>0</v>
      </c>
      <c r="AD101" s="75">
        <f t="shared" si="29"/>
        <v>4</v>
      </c>
      <c r="AE101" s="80">
        <f t="shared" si="30"/>
        <v>4.9194441028163815E-5</v>
      </c>
      <c r="AF101" s="43">
        <v>94</v>
      </c>
      <c r="AG101" s="44">
        <v>0</v>
      </c>
      <c r="AH101" s="75">
        <f t="shared" si="31"/>
        <v>94</v>
      </c>
      <c r="AI101" s="80">
        <f t="shared" si="32"/>
        <v>1.8198362147406734E-3</v>
      </c>
      <c r="AJ101" s="43">
        <v>51</v>
      </c>
      <c r="AK101" s="44">
        <v>0</v>
      </c>
      <c r="AL101" s="75">
        <f t="shared" si="33"/>
        <v>51</v>
      </c>
      <c r="AM101" s="80">
        <f t="shared" si="34"/>
        <v>1.7992591285941083E-3</v>
      </c>
    </row>
    <row r="102" spans="1:39" ht="24.95" customHeight="1">
      <c r="A102" s="3">
        <v>95</v>
      </c>
      <c r="B102" s="50" t="s">
        <v>55</v>
      </c>
      <c r="D102" s="43">
        <v>5024</v>
      </c>
      <c r="E102" s="44">
        <v>0</v>
      </c>
      <c r="F102" s="75">
        <f t="shared" si="18"/>
        <v>5024</v>
      </c>
      <c r="G102" s="80">
        <f t="shared" si="19"/>
        <v>1.9557214389345056E-3</v>
      </c>
      <c r="H102" s="43">
        <v>0</v>
      </c>
      <c r="I102" s="44">
        <v>0</v>
      </c>
      <c r="J102" s="75">
        <f t="shared" si="20"/>
        <v>0</v>
      </c>
      <c r="K102" s="80">
        <f t="shared" si="21"/>
        <v>0</v>
      </c>
      <c r="L102" s="43">
        <v>0</v>
      </c>
      <c r="M102" s="44">
        <v>0</v>
      </c>
      <c r="N102" s="75">
        <f t="shared" si="22"/>
        <v>0</v>
      </c>
      <c r="O102" s="80">
        <f t="shared" si="35"/>
        <v>0</v>
      </c>
      <c r="P102" s="43">
        <v>3350</v>
      </c>
      <c r="Q102" s="44">
        <v>0</v>
      </c>
      <c r="R102" s="75">
        <f t="shared" si="23"/>
        <v>3350</v>
      </c>
      <c r="S102" s="80">
        <f t="shared" si="24"/>
        <v>1.0418545633229874E-2</v>
      </c>
      <c r="T102" s="43">
        <v>2235</v>
      </c>
      <c r="U102" s="44">
        <v>0</v>
      </c>
      <c r="V102" s="75">
        <f t="shared" si="25"/>
        <v>2235</v>
      </c>
      <c r="W102" s="80">
        <f t="shared" si="26"/>
        <v>7.8869362693203479E-3</v>
      </c>
      <c r="X102" s="43">
        <v>1811</v>
      </c>
      <c r="Y102" s="44">
        <v>0</v>
      </c>
      <c r="Z102" s="75">
        <f t="shared" si="27"/>
        <v>1811</v>
      </c>
      <c r="AA102" s="80">
        <f t="shared" si="28"/>
        <v>1.0463006828975191E-2</v>
      </c>
      <c r="AB102" s="43">
        <v>891</v>
      </c>
      <c r="AC102" s="44">
        <v>0</v>
      </c>
      <c r="AD102" s="75">
        <f t="shared" si="29"/>
        <v>891</v>
      </c>
      <c r="AE102" s="80">
        <f t="shared" si="30"/>
        <v>1.095806173902349E-2</v>
      </c>
      <c r="AF102" s="43">
        <v>639</v>
      </c>
      <c r="AG102" s="44">
        <v>0</v>
      </c>
      <c r="AH102" s="75">
        <f t="shared" si="31"/>
        <v>639</v>
      </c>
      <c r="AI102" s="80">
        <f t="shared" si="32"/>
        <v>1.2371014268290322E-2</v>
      </c>
      <c r="AJ102" s="43">
        <v>224</v>
      </c>
      <c r="AK102" s="44">
        <v>0</v>
      </c>
      <c r="AL102" s="75">
        <f t="shared" si="33"/>
        <v>224</v>
      </c>
      <c r="AM102" s="80">
        <f t="shared" si="34"/>
        <v>7.9026283295113783E-3</v>
      </c>
    </row>
    <row r="103" spans="1:39" ht="24.95" customHeight="1">
      <c r="A103" s="3">
        <v>96</v>
      </c>
      <c r="B103" s="50" t="s">
        <v>164</v>
      </c>
      <c r="D103" s="43">
        <v>521</v>
      </c>
      <c r="E103" s="44">
        <v>0</v>
      </c>
      <c r="F103" s="75">
        <f t="shared" si="18"/>
        <v>521</v>
      </c>
      <c r="G103" s="80">
        <f t="shared" si="19"/>
        <v>2.0281267310606635E-4</v>
      </c>
      <c r="H103" s="43">
        <v>190</v>
      </c>
      <c r="I103" s="44">
        <v>0</v>
      </c>
      <c r="J103" s="75">
        <f t="shared" si="20"/>
        <v>190</v>
      </c>
      <c r="K103" s="80">
        <f t="shared" si="21"/>
        <v>1.3701119453570512E-4</v>
      </c>
      <c r="L103" s="43">
        <v>3</v>
      </c>
      <c r="M103" s="44">
        <v>0</v>
      </c>
      <c r="N103" s="75">
        <f t="shared" si="22"/>
        <v>3</v>
      </c>
      <c r="O103" s="80">
        <f t="shared" si="35"/>
        <v>4.7431354971517475E-6</v>
      </c>
      <c r="P103" s="43">
        <v>110</v>
      </c>
      <c r="Q103" s="44">
        <v>0</v>
      </c>
      <c r="R103" s="75">
        <f t="shared" si="23"/>
        <v>110</v>
      </c>
      <c r="S103" s="80">
        <f t="shared" si="24"/>
        <v>3.4210149840456299E-4</v>
      </c>
      <c r="T103" s="43">
        <v>57</v>
      </c>
      <c r="U103" s="44">
        <v>0</v>
      </c>
      <c r="V103" s="75">
        <f t="shared" si="25"/>
        <v>57</v>
      </c>
      <c r="W103" s="80">
        <f t="shared" si="26"/>
        <v>2.0114334109676055E-4</v>
      </c>
      <c r="X103" s="43">
        <v>0</v>
      </c>
      <c r="Y103" s="44">
        <v>0</v>
      </c>
      <c r="Z103" s="75">
        <f t="shared" si="27"/>
        <v>0</v>
      </c>
      <c r="AA103" s="80">
        <f t="shared" si="28"/>
        <v>0</v>
      </c>
      <c r="AB103" s="43">
        <v>0</v>
      </c>
      <c r="AC103" s="44">
        <v>0</v>
      </c>
      <c r="AD103" s="75">
        <f t="shared" si="29"/>
        <v>0</v>
      </c>
      <c r="AE103" s="80">
        <f t="shared" si="30"/>
        <v>0</v>
      </c>
      <c r="AF103" s="43">
        <v>1</v>
      </c>
      <c r="AG103" s="44">
        <v>0</v>
      </c>
      <c r="AH103" s="75">
        <f t="shared" si="31"/>
        <v>1</v>
      </c>
      <c r="AI103" s="80">
        <f t="shared" si="32"/>
        <v>1.9359959731283759E-5</v>
      </c>
      <c r="AJ103" s="43">
        <v>0</v>
      </c>
      <c r="AK103" s="44">
        <v>0</v>
      </c>
      <c r="AL103" s="75">
        <f t="shared" si="33"/>
        <v>0</v>
      </c>
      <c r="AM103" s="80">
        <f t="shared" si="34"/>
        <v>0</v>
      </c>
    </row>
    <row r="104" spans="1:39" ht="24.95" customHeight="1">
      <c r="A104" s="3">
        <v>97</v>
      </c>
      <c r="B104" s="50" t="s">
        <v>165</v>
      </c>
      <c r="D104" s="43">
        <v>0</v>
      </c>
      <c r="E104" s="44">
        <v>0</v>
      </c>
      <c r="F104" s="75">
        <f t="shared" si="18"/>
        <v>0</v>
      </c>
      <c r="G104" s="80">
        <f t="shared" si="19"/>
        <v>0</v>
      </c>
      <c r="H104" s="43">
        <v>0</v>
      </c>
      <c r="I104" s="44">
        <v>0</v>
      </c>
      <c r="J104" s="75">
        <f t="shared" si="20"/>
        <v>0</v>
      </c>
      <c r="K104" s="80">
        <f t="shared" si="21"/>
        <v>0</v>
      </c>
      <c r="L104" s="43">
        <v>0</v>
      </c>
      <c r="M104" s="44">
        <v>0</v>
      </c>
      <c r="N104" s="75">
        <f t="shared" si="22"/>
        <v>0</v>
      </c>
      <c r="O104" s="80">
        <f t="shared" si="35"/>
        <v>0</v>
      </c>
      <c r="P104" s="43">
        <v>17</v>
      </c>
      <c r="Q104" s="44">
        <v>0</v>
      </c>
      <c r="R104" s="75">
        <f t="shared" si="23"/>
        <v>17</v>
      </c>
      <c r="S104" s="80">
        <f t="shared" si="24"/>
        <v>5.2870231571614281E-5</v>
      </c>
      <c r="T104" s="43">
        <v>0</v>
      </c>
      <c r="U104" s="44">
        <v>0</v>
      </c>
      <c r="V104" s="75">
        <f t="shared" si="25"/>
        <v>0</v>
      </c>
      <c r="W104" s="80">
        <f t="shared" si="26"/>
        <v>0</v>
      </c>
      <c r="X104" s="43">
        <v>0</v>
      </c>
      <c r="Y104" s="44">
        <v>0</v>
      </c>
      <c r="Z104" s="75">
        <f t="shared" si="27"/>
        <v>0</v>
      </c>
      <c r="AA104" s="80">
        <f t="shared" si="28"/>
        <v>0</v>
      </c>
      <c r="AB104" s="43">
        <v>0</v>
      </c>
      <c r="AC104" s="44">
        <v>0</v>
      </c>
      <c r="AD104" s="75">
        <f t="shared" si="29"/>
        <v>0</v>
      </c>
      <c r="AE104" s="80">
        <f t="shared" si="30"/>
        <v>0</v>
      </c>
      <c r="AF104" s="43">
        <v>0</v>
      </c>
      <c r="AG104" s="44">
        <v>0</v>
      </c>
      <c r="AH104" s="75">
        <f t="shared" si="31"/>
        <v>0</v>
      </c>
      <c r="AI104" s="80">
        <f t="shared" si="32"/>
        <v>0</v>
      </c>
      <c r="AJ104" s="43">
        <v>0</v>
      </c>
      <c r="AK104" s="44">
        <v>0</v>
      </c>
      <c r="AL104" s="75">
        <f t="shared" si="33"/>
        <v>0</v>
      </c>
      <c r="AM104" s="80">
        <f t="shared" si="34"/>
        <v>0</v>
      </c>
    </row>
    <row r="105" spans="1:39" ht="24.95" customHeight="1">
      <c r="A105" s="3">
        <v>98</v>
      </c>
      <c r="B105" s="50" t="s">
        <v>64</v>
      </c>
      <c r="D105" s="43">
        <v>2604</v>
      </c>
      <c r="E105" s="44">
        <v>39187</v>
      </c>
      <c r="F105" s="75">
        <f t="shared" si="18"/>
        <v>41791</v>
      </c>
      <c r="G105" s="80">
        <f t="shared" si="19"/>
        <v>1.6268223458302533E-2</v>
      </c>
      <c r="H105" s="43">
        <v>0</v>
      </c>
      <c r="I105" s="44">
        <v>0</v>
      </c>
      <c r="J105" s="75">
        <f t="shared" si="20"/>
        <v>0</v>
      </c>
      <c r="K105" s="80">
        <f t="shared" si="21"/>
        <v>0</v>
      </c>
      <c r="L105" s="43">
        <v>320</v>
      </c>
      <c r="M105" s="44">
        <v>0</v>
      </c>
      <c r="N105" s="75">
        <f t="shared" si="22"/>
        <v>320</v>
      </c>
      <c r="O105" s="80">
        <f t="shared" si="35"/>
        <v>5.059344530295197E-4</v>
      </c>
      <c r="P105" s="43">
        <v>3277</v>
      </c>
      <c r="Q105" s="44">
        <v>0</v>
      </c>
      <c r="R105" s="75">
        <f t="shared" si="23"/>
        <v>3277</v>
      </c>
      <c r="S105" s="80">
        <f t="shared" si="24"/>
        <v>1.0191514638834118E-2</v>
      </c>
      <c r="T105" s="43">
        <v>1242</v>
      </c>
      <c r="U105" s="44">
        <v>0</v>
      </c>
      <c r="V105" s="75">
        <f t="shared" si="25"/>
        <v>1242</v>
      </c>
      <c r="W105" s="80">
        <f t="shared" si="26"/>
        <v>4.3828075375820456E-3</v>
      </c>
      <c r="X105" s="43">
        <v>1224</v>
      </c>
      <c r="Y105" s="44">
        <v>0</v>
      </c>
      <c r="Z105" s="75">
        <f t="shared" si="27"/>
        <v>1224</v>
      </c>
      <c r="AA105" s="80">
        <f t="shared" si="28"/>
        <v>7.0716291323388372E-3</v>
      </c>
      <c r="AB105" s="43">
        <v>203</v>
      </c>
      <c r="AC105" s="44">
        <v>0</v>
      </c>
      <c r="AD105" s="75">
        <f t="shared" si="29"/>
        <v>203</v>
      </c>
      <c r="AE105" s="80">
        <f t="shared" si="30"/>
        <v>2.4966178821793136E-3</v>
      </c>
      <c r="AF105" s="43">
        <v>31</v>
      </c>
      <c r="AG105" s="44">
        <v>0</v>
      </c>
      <c r="AH105" s="75">
        <f t="shared" si="31"/>
        <v>31</v>
      </c>
      <c r="AI105" s="80">
        <f t="shared" si="32"/>
        <v>6.0015875166979655E-4</v>
      </c>
      <c r="AJ105" s="43">
        <v>382</v>
      </c>
      <c r="AK105" s="44">
        <v>0</v>
      </c>
      <c r="AL105" s="75">
        <f t="shared" si="33"/>
        <v>382</v>
      </c>
      <c r="AM105" s="80">
        <f t="shared" si="34"/>
        <v>1.3476803669077438E-2</v>
      </c>
    </row>
    <row r="106" spans="1:39" ht="24.95" customHeight="1">
      <c r="A106" s="3">
        <v>99</v>
      </c>
      <c r="B106" s="50" t="s">
        <v>82</v>
      </c>
      <c r="D106" s="43">
        <v>212</v>
      </c>
      <c r="E106" s="44">
        <v>0</v>
      </c>
      <c r="F106" s="75">
        <f t="shared" si="18"/>
        <v>212</v>
      </c>
      <c r="G106" s="80">
        <f t="shared" si="19"/>
        <v>8.2526461993255408E-5</v>
      </c>
      <c r="H106" s="43">
        <v>0</v>
      </c>
      <c r="I106" s="44">
        <v>0</v>
      </c>
      <c r="J106" s="75">
        <f t="shared" si="20"/>
        <v>0</v>
      </c>
      <c r="K106" s="80">
        <f t="shared" si="21"/>
        <v>0</v>
      </c>
      <c r="L106" s="43">
        <v>0</v>
      </c>
      <c r="M106" s="44">
        <v>0</v>
      </c>
      <c r="N106" s="75">
        <f t="shared" si="22"/>
        <v>0</v>
      </c>
      <c r="O106" s="80">
        <f t="shared" si="35"/>
        <v>0</v>
      </c>
      <c r="P106" s="43">
        <v>0</v>
      </c>
      <c r="Q106" s="44">
        <v>0</v>
      </c>
      <c r="R106" s="75">
        <f t="shared" si="23"/>
        <v>0</v>
      </c>
      <c r="S106" s="80">
        <f t="shared" si="24"/>
        <v>0</v>
      </c>
      <c r="T106" s="43">
        <v>190</v>
      </c>
      <c r="U106" s="44">
        <v>0</v>
      </c>
      <c r="V106" s="75">
        <f t="shared" si="25"/>
        <v>190</v>
      </c>
      <c r="W106" s="80">
        <f t="shared" si="26"/>
        <v>6.7047780365586847E-4</v>
      </c>
      <c r="X106" s="43">
        <v>297</v>
      </c>
      <c r="Y106" s="44">
        <v>0</v>
      </c>
      <c r="Z106" s="75">
        <f t="shared" si="27"/>
        <v>297</v>
      </c>
      <c r="AA106" s="80">
        <f t="shared" si="28"/>
        <v>1.7159100100528062E-3</v>
      </c>
      <c r="AB106" s="43">
        <v>0</v>
      </c>
      <c r="AC106" s="44">
        <v>0</v>
      </c>
      <c r="AD106" s="75">
        <f t="shared" si="29"/>
        <v>0</v>
      </c>
      <c r="AE106" s="80">
        <f t="shared" si="30"/>
        <v>0</v>
      </c>
      <c r="AF106" s="43">
        <v>0</v>
      </c>
      <c r="AG106" s="44">
        <v>0</v>
      </c>
      <c r="AH106" s="75">
        <f t="shared" si="31"/>
        <v>0</v>
      </c>
      <c r="AI106" s="80">
        <f t="shared" si="32"/>
        <v>0</v>
      </c>
      <c r="AJ106" s="43">
        <v>376</v>
      </c>
      <c r="AK106" s="44">
        <v>0</v>
      </c>
      <c r="AL106" s="75">
        <f t="shared" si="33"/>
        <v>376</v>
      </c>
      <c r="AM106" s="80">
        <f t="shared" si="34"/>
        <v>1.3265126124536956E-2</v>
      </c>
    </row>
    <row r="107" spans="1:39" ht="24.95" customHeight="1">
      <c r="A107" s="3">
        <v>100</v>
      </c>
      <c r="B107" s="57" t="s">
        <v>93</v>
      </c>
      <c r="D107" s="43">
        <v>15</v>
      </c>
      <c r="E107" s="44">
        <v>0</v>
      </c>
      <c r="F107" s="75">
        <f t="shared" si="18"/>
        <v>15</v>
      </c>
      <c r="G107" s="80">
        <f t="shared" si="19"/>
        <v>5.8391364617869391E-6</v>
      </c>
      <c r="H107" s="43">
        <v>0</v>
      </c>
      <c r="I107" s="44">
        <v>0</v>
      </c>
      <c r="J107" s="75">
        <f t="shared" si="20"/>
        <v>0</v>
      </c>
      <c r="K107" s="80">
        <f t="shared" si="21"/>
        <v>0</v>
      </c>
      <c r="L107" s="43">
        <v>81</v>
      </c>
      <c r="M107" s="44">
        <v>0</v>
      </c>
      <c r="N107" s="75">
        <f t="shared" si="22"/>
        <v>81</v>
      </c>
      <c r="O107" s="80">
        <f t="shared" si="35"/>
        <v>1.2806465842309718E-4</v>
      </c>
      <c r="P107" s="43">
        <v>561</v>
      </c>
      <c r="Q107" s="44">
        <v>0</v>
      </c>
      <c r="R107" s="75">
        <f t="shared" si="23"/>
        <v>561</v>
      </c>
      <c r="S107" s="80">
        <f t="shared" si="24"/>
        <v>1.7447176418632713E-3</v>
      </c>
      <c r="T107" s="43">
        <v>388</v>
      </c>
      <c r="U107" s="44">
        <v>0</v>
      </c>
      <c r="V107" s="75">
        <f t="shared" si="25"/>
        <v>388</v>
      </c>
      <c r="W107" s="80">
        <f t="shared" si="26"/>
        <v>1.3691862516761945E-3</v>
      </c>
      <c r="X107" s="43">
        <v>216</v>
      </c>
      <c r="Y107" s="44">
        <v>0</v>
      </c>
      <c r="Z107" s="75">
        <f t="shared" si="27"/>
        <v>216</v>
      </c>
      <c r="AA107" s="80">
        <f t="shared" si="28"/>
        <v>1.2479345527656772E-3</v>
      </c>
      <c r="AB107" s="43">
        <v>121</v>
      </c>
      <c r="AC107" s="44">
        <v>0</v>
      </c>
      <c r="AD107" s="75">
        <f t="shared" si="29"/>
        <v>121</v>
      </c>
      <c r="AE107" s="80">
        <f t="shared" si="30"/>
        <v>1.4881318411019554E-3</v>
      </c>
      <c r="AF107" s="43">
        <v>290</v>
      </c>
      <c r="AG107" s="44">
        <v>0</v>
      </c>
      <c r="AH107" s="75">
        <f t="shared" si="31"/>
        <v>290</v>
      </c>
      <c r="AI107" s="80">
        <f t="shared" si="32"/>
        <v>5.6143883220722904E-3</v>
      </c>
      <c r="AJ107" s="43">
        <v>425</v>
      </c>
      <c r="AK107" s="44">
        <v>0</v>
      </c>
      <c r="AL107" s="75">
        <f t="shared" si="33"/>
        <v>425</v>
      </c>
      <c r="AM107" s="80">
        <f t="shared" si="34"/>
        <v>1.499382607161757E-2</v>
      </c>
    </row>
    <row r="108" spans="1:39" ht="24.95" customHeight="1">
      <c r="A108" s="3">
        <v>101</v>
      </c>
      <c r="B108" s="50" t="s">
        <v>166</v>
      </c>
      <c r="D108" s="43">
        <v>0</v>
      </c>
      <c r="E108" s="44">
        <v>0</v>
      </c>
      <c r="F108" s="75">
        <f t="shared" si="18"/>
        <v>0</v>
      </c>
      <c r="G108" s="80">
        <f t="shared" si="19"/>
        <v>0</v>
      </c>
      <c r="H108" s="43">
        <v>0</v>
      </c>
      <c r="I108" s="44">
        <v>0</v>
      </c>
      <c r="J108" s="75">
        <f t="shared" si="20"/>
        <v>0</v>
      </c>
      <c r="K108" s="80">
        <f t="shared" si="21"/>
        <v>0</v>
      </c>
      <c r="L108" s="43">
        <v>0</v>
      </c>
      <c r="M108" s="44">
        <v>0</v>
      </c>
      <c r="N108" s="75">
        <f t="shared" si="22"/>
        <v>0</v>
      </c>
      <c r="O108" s="80">
        <f t="shared" si="35"/>
        <v>0</v>
      </c>
      <c r="P108" s="43">
        <v>0</v>
      </c>
      <c r="Q108" s="44">
        <v>0</v>
      </c>
      <c r="R108" s="75">
        <f t="shared" si="23"/>
        <v>0</v>
      </c>
      <c r="S108" s="80">
        <f t="shared" si="24"/>
        <v>0</v>
      </c>
      <c r="T108" s="43">
        <v>0</v>
      </c>
      <c r="U108" s="44">
        <v>0</v>
      </c>
      <c r="V108" s="75">
        <f t="shared" si="25"/>
        <v>0</v>
      </c>
      <c r="W108" s="80">
        <f t="shared" si="26"/>
        <v>0</v>
      </c>
      <c r="X108" s="43">
        <v>0</v>
      </c>
      <c r="Y108" s="44">
        <v>0</v>
      </c>
      <c r="Z108" s="75">
        <f t="shared" si="27"/>
        <v>0</v>
      </c>
      <c r="AA108" s="80">
        <f t="shared" si="28"/>
        <v>0</v>
      </c>
      <c r="AB108" s="43">
        <v>0</v>
      </c>
      <c r="AC108" s="44">
        <v>0</v>
      </c>
      <c r="AD108" s="75">
        <f t="shared" si="29"/>
        <v>0</v>
      </c>
      <c r="AE108" s="80">
        <f t="shared" si="30"/>
        <v>0</v>
      </c>
      <c r="AF108" s="43">
        <v>0</v>
      </c>
      <c r="AG108" s="44">
        <v>0</v>
      </c>
      <c r="AH108" s="75">
        <f t="shared" si="31"/>
        <v>0</v>
      </c>
      <c r="AI108" s="80">
        <f t="shared" si="32"/>
        <v>0</v>
      </c>
      <c r="AJ108" s="43">
        <v>6</v>
      </c>
      <c r="AK108" s="44">
        <v>0</v>
      </c>
      <c r="AL108" s="75">
        <f t="shared" si="33"/>
        <v>6</v>
      </c>
      <c r="AM108" s="80">
        <f t="shared" si="34"/>
        <v>2.1167754454048333E-4</v>
      </c>
    </row>
    <row r="109" spans="1:39" ht="24.95" customHeight="1">
      <c r="A109" s="3">
        <v>102</v>
      </c>
      <c r="B109" s="50" t="s">
        <v>97</v>
      </c>
      <c r="D109" s="43">
        <v>0</v>
      </c>
      <c r="E109" s="44">
        <v>0</v>
      </c>
      <c r="F109" s="75">
        <f t="shared" si="18"/>
        <v>0</v>
      </c>
      <c r="G109" s="80">
        <f t="shared" si="19"/>
        <v>0</v>
      </c>
      <c r="H109" s="43">
        <v>0</v>
      </c>
      <c r="I109" s="44">
        <v>0</v>
      </c>
      <c r="J109" s="75">
        <f t="shared" si="20"/>
        <v>0</v>
      </c>
      <c r="K109" s="80">
        <f t="shared" si="21"/>
        <v>0</v>
      </c>
      <c r="L109" s="43">
        <v>0</v>
      </c>
      <c r="M109" s="44">
        <v>0</v>
      </c>
      <c r="N109" s="75">
        <f t="shared" si="22"/>
        <v>0</v>
      </c>
      <c r="O109" s="80">
        <f t="shared" si="35"/>
        <v>0</v>
      </c>
      <c r="P109" s="43">
        <v>0</v>
      </c>
      <c r="Q109" s="44">
        <v>0</v>
      </c>
      <c r="R109" s="75">
        <f t="shared" si="23"/>
        <v>0</v>
      </c>
      <c r="S109" s="80">
        <f t="shared" si="24"/>
        <v>0</v>
      </c>
      <c r="T109" s="43">
        <v>55</v>
      </c>
      <c r="U109" s="44">
        <v>0</v>
      </c>
      <c r="V109" s="75">
        <f t="shared" si="25"/>
        <v>55</v>
      </c>
      <c r="W109" s="80">
        <f t="shared" si="26"/>
        <v>1.9408568000564612E-4</v>
      </c>
      <c r="X109" s="43">
        <v>241</v>
      </c>
      <c r="Y109" s="44">
        <v>0</v>
      </c>
      <c r="Z109" s="75">
        <f t="shared" si="27"/>
        <v>241</v>
      </c>
      <c r="AA109" s="80">
        <f t="shared" si="28"/>
        <v>1.3923714222987417E-3</v>
      </c>
      <c r="AB109" s="43">
        <v>0</v>
      </c>
      <c r="AC109" s="44">
        <v>0</v>
      </c>
      <c r="AD109" s="75">
        <f t="shared" si="29"/>
        <v>0</v>
      </c>
      <c r="AE109" s="80">
        <f t="shared" si="30"/>
        <v>0</v>
      </c>
      <c r="AF109" s="43">
        <v>0</v>
      </c>
      <c r="AG109" s="44">
        <v>0</v>
      </c>
      <c r="AH109" s="75">
        <f t="shared" si="31"/>
        <v>0</v>
      </c>
      <c r="AI109" s="80">
        <f t="shared" si="32"/>
        <v>0</v>
      </c>
      <c r="AJ109" s="43">
        <v>0</v>
      </c>
      <c r="AK109" s="44">
        <v>0</v>
      </c>
      <c r="AL109" s="75">
        <f t="shared" si="33"/>
        <v>0</v>
      </c>
      <c r="AM109" s="80">
        <f t="shared" si="34"/>
        <v>0</v>
      </c>
    </row>
    <row r="110" spans="1:39" ht="24.95" customHeight="1">
      <c r="A110" s="3">
        <v>103</v>
      </c>
      <c r="B110" s="50" t="s">
        <v>167</v>
      </c>
      <c r="D110" s="43">
        <v>0</v>
      </c>
      <c r="E110" s="44">
        <v>26</v>
      </c>
      <c r="F110" s="75">
        <f t="shared" si="18"/>
        <v>26</v>
      </c>
      <c r="G110" s="80">
        <f t="shared" si="19"/>
        <v>1.0121169867097361E-5</v>
      </c>
      <c r="H110" s="43">
        <v>0</v>
      </c>
      <c r="I110" s="44">
        <v>0</v>
      </c>
      <c r="J110" s="75">
        <f t="shared" si="20"/>
        <v>0</v>
      </c>
      <c r="K110" s="80">
        <f t="shared" si="21"/>
        <v>0</v>
      </c>
      <c r="L110" s="43">
        <v>0</v>
      </c>
      <c r="M110" s="44">
        <v>0</v>
      </c>
      <c r="N110" s="75">
        <f t="shared" si="22"/>
        <v>0</v>
      </c>
      <c r="O110" s="80">
        <f t="shared" si="35"/>
        <v>0</v>
      </c>
      <c r="P110" s="43">
        <v>0</v>
      </c>
      <c r="Q110" s="44">
        <v>0</v>
      </c>
      <c r="R110" s="75">
        <f t="shared" si="23"/>
        <v>0</v>
      </c>
      <c r="S110" s="80">
        <f t="shared" si="24"/>
        <v>0</v>
      </c>
      <c r="T110" s="43">
        <v>0</v>
      </c>
      <c r="U110" s="44">
        <v>0</v>
      </c>
      <c r="V110" s="75">
        <f t="shared" si="25"/>
        <v>0</v>
      </c>
      <c r="W110" s="80">
        <f t="shared" si="26"/>
        <v>0</v>
      </c>
      <c r="X110" s="43">
        <v>0</v>
      </c>
      <c r="Y110" s="44">
        <v>0</v>
      </c>
      <c r="Z110" s="75">
        <f t="shared" si="27"/>
        <v>0</v>
      </c>
      <c r="AA110" s="80">
        <f t="shared" si="28"/>
        <v>0</v>
      </c>
      <c r="AB110" s="43">
        <v>0</v>
      </c>
      <c r="AC110" s="44">
        <v>0</v>
      </c>
      <c r="AD110" s="75">
        <f t="shared" si="29"/>
        <v>0</v>
      </c>
      <c r="AE110" s="80">
        <f t="shared" si="30"/>
        <v>0</v>
      </c>
      <c r="AF110" s="43">
        <v>0</v>
      </c>
      <c r="AG110" s="44">
        <v>0</v>
      </c>
      <c r="AH110" s="75">
        <f t="shared" si="31"/>
        <v>0</v>
      </c>
      <c r="AI110" s="80">
        <f t="shared" si="32"/>
        <v>0</v>
      </c>
      <c r="AJ110" s="43">
        <v>0</v>
      </c>
      <c r="AK110" s="44">
        <v>0</v>
      </c>
      <c r="AL110" s="75">
        <f t="shared" si="33"/>
        <v>0</v>
      </c>
      <c r="AM110" s="80">
        <f t="shared" si="34"/>
        <v>0</v>
      </c>
    </row>
    <row r="111" spans="1:39" ht="24.95" customHeight="1">
      <c r="A111" s="3">
        <v>104</v>
      </c>
      <c r="B111" s="50" t="s">
        <v>100</v>
      </c>
      <c r="D111" s="43">
        <v>0</v>
      </c>
      <c r="E111" s="44">
        <v>0</v>
      </c>
      <c r="F111" s="75">
        <f t="shared" si="18"/>
        <v>0</v>
      </c>
      <c r="G111" s="80">
        <f t="shared" si="19"/>
        <v>0</v>
      </c>
      <c r="H111" s="43">
        <v>0</v>
      </c>
      <c r="I111" s="44">
        <v>0</v>
      </c>
      <c r="J111" s="75">
        <f t="shared" si="20"/>
        <v>0</v>
      </c>
      <c r="K111" s="80">
        <f t="shared" si="21"/>
        <v>0</v>
      </c>
      <c r="L111" s="43">
        <v>0</v>
      </c>
      <c r="M111" s="44">
        <v>0</v>
      </c>
      <c r="N111" s="75">
        <f t="shared" si="22"/>
        <v>0</v>
      </c>
      <c r="O111" s="80">
        <f t="shared" si="35"/>
        <v>0</v>
      </c>
      <c r="P111" s="43">
        <v>0</v>
      </c>
      <c r="Q111" s="44">
        <v>0</v>
      </c>
      <c r="R111" s="75">
        <f t="shared" si="23"/>
        <v>0</v>
      </c>
      <c r="S111" s="80">
        <f t="shared" si="24"/>
        <v>0</v>
      </c>
      <c r="T111" s="43">
        <v>0</v>
      </c>
      <c r="U111" s="44">
        <v>0</v>
      </c>
      <c r="V111" s="75">
        <f t="shared" si="25"/>
        <v>0</v>
      </c>
      <c r="W111" s="80">
        <f t="shared" si="26"/>
        <v>0</v>
      </c>
      <c r="X111" s="43">
        <v>156</v>
      </c>
      <c r="Y111" s="44">
        <v>0</v>
      </c>
      <c r="Z111" s="75">
        <f t="shared" si="27"/>
        <v>156</v>
      </c>
      <c r="AA111" s="80">
        <f t="shared" si="28"/>
        <v>9.0128606588632239E-4</v>
      </c>
      <c r="AB111" s="43">
        <v>0</v>
      </c>
      <c r="AC111" s="44">
        <v>0</v>
      </c>
      <c r="AD111" s="75">
        <f t="shared" si="29"/>
        <v>0</v>
      </c>
      <c r="AE111" s="80">
        <f t="shared" si="30"/>
        <v>0</v>
      </c>
      <c r="AF111" s="43">
        <v>0</v>
      </c>
      <c r="AG111" s="44">
        <v>0</v>
      </c>
      <c r="AH111" s="75">
        <f t="shared" si="31"/>
        <v>0</v>
      </c>
      <c r="AI111" s="80">
        <f t="shared" si="32"/>
        <v>0</v>
      </c>
      <c r="AJ111" s="43">
        <v>0</v>
      </c>
      <c r="AK111" s="44">
        <v>0</v>
      </c>
      <c r="AL111" s="75">
        <f t="shared" si="33"/>
        <v>0</v>
      </c>
      <c r="AM111" s="80">
        <f t="shared" si="34"/>
        <v>0</v>
      </c>
    </row>
    <row r="112" spans="1:39" ht="24.95" customHeight="1">
      <c r="A112" s="3">
        <v>105</v>
      </c>
      <c r="B112" s="50" t="s">
        <v>244</v>
      </c>
      <c r="D112" s="43">
        <v>0</v>
      </c>
      <c r="E112" s="44">
        <v>0</v>
      </c>
      <c r="F112" s="75">
        <f t="shared" si="18"/>
        <v>0</v>
      </c>
      <c r="G112" s="80">
        <f t="shared" si="19"/>
        <v>0</v>
      </c>
      <c r="H112" s="43">
        <v>0</v>
      </c>
      <c r="I112" s="44">
        <v>0</v>
      </c>
      <c r="J112" s="75">
        <f t="shared" si="20"/>
        <v>0</v>
      </c>
      <c r="K112" s="80">
        <f t="shared" si="21"/>
        <v>0</v>
      </c>
      <c r="L112" s="43">
        <v>0</v>
      </c>
      <c r="M112" s="44">
        <v>0</v>
      </c>
      <c r="N112" s="75">
        <f t="shared" si="22"/>
        <v>0</v>
      </c>
      <c r="O112" s="80">
        <f t="shared" si="35"/>
        <v>0</v>
      </c>
      <c r="P112" s="43">
        <v>0</v>
      </c>
      <c r="Q112" s="44">
        <v>0</v>
      </c>
      <c r="R112" s="75">
        <f t="shared" si="23"/>
        <v>0</v>
      </c>
      <c r="S112" s="80">
        <f t="shared" si="24"/>
        <v>0</v>
      </c>
      <c r="T112" s="43">
        <v>0</v>
      </c>
      <c r="U112" s="44">
        <v>0</v>
      </c>
      <c r="V112" s="75">
        <f t="shared" si="25"/>
        <v>0</v>
      </c>
      <c r="W112" s="80">
        <f t="shared" si="26"/>
        <v>0</v>
      </c>
      <c r="X112" s="43">
        <v>6</v>
      </c>
      <c r="Y112" s="44">
        <v>0</v>
      </c>
      <c r="Z112" s="75">
        <f t="shared" si="27"/>
        <v>6</v>
      </c>
      <c r="AA112" s="80">
        <f t="shared" si="28"/>
        <v>3.4664848687935479E-5</v>
      </c>
      <c r="AB112" s="43">
        <v>0</v>
      </c>
      <c r="AC112" s="44">
        <v>0</v>
      </c>
      <c r="AD112" s="75">
        <f t="shared" si="29"/>
        <v>0</v>
      </c>
      <c r="AE112" s="80">
        <f t="shared" si="30"/>
        <v>0</v>
      </c>
      <c r="AF112" s="43">
        <v>0</v>
      </c>
      <c r="AG112" s="44">
        <v>0</v>
      </c>
      <c r="AH112" s="75">
        <f t="shared" si="31"/>
        <v>0</v>
      </c>
      <c r="AI112" s="80">
        <f t="shared" si="32"/>
        <v>0</v>
      </c>
      <c r="AJ112" s="43">
        <v>0</v>
      </c>
      <c r="AK112" s="44">
        <v>0</v>
      </c>
      <c r="AL112" s="75">
        <f t="shared" si="33"/>
        <v>0</v>
      </c>
      <c r="AM112" s="80">
        <f t="shared" si="34"/>
        <v>0</v>
      </c>
    </row>
    <row r="113" spans="1:39" ht="24.95" customHeight="1">
      <c r="A113" s="3">
        <v>106</v>
      </c>
      <c r="B113" s="50" t="s">
        <v>92</v>
      </c>
      <c r="D113" s="43">
        <v>3</v>
      </c>
      <c r="E113" s="44">
        <v>0</v>
      </c>
      <c r="F113" s="75">
        <f t="shared" si="18"/>
        <v>3</v>
      </c>
      <c r="G113" s="80">
        <f t="shared" si="19"/>
        <v>1.1678272923573879E-6</v>
      </c>
      <c r="H113" s="43">
        <v>0</v>
      </c>
      <c r="I113" s="44">
        <v>0</v>
      </c>
      <c r="J113" s="75">
        <f t="shared" si="20"/>
        <v>0</v>
      </c>
      <c r="K113" s="80">
        <f t="shared" si="21"/>
        <v>0</v>
      </c>
      <c r="L113" s="43">
        <v>0</v>
      </c>
      <c r="M113" s="44">
        <v>0</v>
      </c>
      <c r="N113" s="75">
        <f t="shared" si="22"/>
        <v>0</v>
      </c>
      <c r="O113" s="80">
        <f t="shared" si="35"/>
        <v>0</v>
      </c>
      <c r="P113" s="43">
        <v>131</v>
      </c>
      <c r="Q113" s="44">
        <v>0</v>
      </c>
      <c r="R113" s="75">
        <f t="shared" si="23"/>
        <v>131</v>
      </c>
      <c r="S113" s="80">
        <f t="shared" si="24"/>
        <v>4.0741178446361597E-4</v>
      </c>
      <c r="T113" s="43">
        <v>992</v>
      </c>
      <c r="U113" s="44">
        <v>0</v>
      </c>
      <c r="V113" s="75">
        <f t="shared" si="25"/>
        <v>992</v>
      </c>
      <c r="W113" s="80">
        <f t="shared" si="26"/>
        <v>3.5005999011927446E-3</v>
      </c>
      <c r="X113" s="43">
        <v>0</v>
      </c>
      <c r="Y113" s="44">
        <v>0</v>
      </c>
      <c r="Z113" s="75">
        <f t="shared" si="27"/>
        <v>0</v>
      </c>
      <c r="AA113" s="80">
        <f t="shared" si="28"/>
        <v>0</v>
      </c>
      <c r="AB113" s="43">
        <v>179</v>
      </c>
      <c r="AC113" s="44">
        <v>0</v>
      </c>
      <c r="AD113" s="75">
        <f t="shared" si="29"/>
        <v>179</v>
      </c>
      <c r="AE113" s="80">
        <f t="shared" si="30"/>
        <v>2.2014512360103307E-3</v>
      </c>
      <c r="AF113" s="43">
        <v>0</v>
      </c>
      <c r="AG113" s="44">
        <v>0</v>
      </c>
      <c r="AH113" s="75">
        <f t="shared" si="31"/>
        <v>0</v>
      </c>
      <c r="AI113" s="80">
        <f t="shared" si="32"/>
        <v>0</v>
      </c>
      <c r="AJ113" s="43">
        <v>0</v>
      </c>
      <c r="AK113" s="44">
        <v>0</v>
      </c>
      <c r="AL113" s="75">
        <f t="shared" si="33"/>
        <v>0</v>
      </c>
      <c r="AM113" s="80">
        <f t="shared" si="34"/>
        <v>0</v>
      </c>
    </row>
    <row r="114" spans="1:39" ht="24.95" customHeight="1">
      <c r="A114" s="3">
        <v>107</v>
      </c>
      <c r="B114" s="50" t="s">
        <v>43</v>
      </c>
      <c r="D114" s="43">
        <v>15931</v>
      </c>
      <c r="E114" s="44">
        <v>0</v>
      </c>
      <c r="F114" s="75">
        <f t="shared" si="18"/>
        <v>15931</v>
      </c>
      <c r="G114" s="80">
        <f t="shared" si="19"/>
        <v>6.2015521981818485E-3</v>
      </c>
      <c r="H114" s="43">
        <v>11021</v>
      </c>
      <c r="I114" s="44">
        <v>0</v>
      </c>
      <c r="J114" s="75">
        <f t="shared" si="20"/>
        <v>11021</v>
      </c>
      <c r="K114" s="80">
        <f t="shared" si="21"/>
        <v>7.9473703946210845E-3</v>
      </c>
      <c r="L114" s="43">
        <v>2046</v>
      </c>
      <c r="M114" s="44">
        <v>0</v>
      </c>
      <c r="N114" s="75">
        <f t="shared" si="22"/>
        <v>2046</v>
      </c>
      <c r="O114" s="80">
        <f t="shared" si="35"/>
        <v>3.2348184090574914E-3</v>
      </c>
      <c r="P114" s="43">
        <v>29328</v>
      </c>
      <c r="Q114" s="44">
        <v>0</v>
      </c>
      <c r="R114" s="75">
        <f t="shared" si="23"/>
        <v>29328</v>
      </c>
      <c r="S114" s="80">
        <f t="shared" si="24"/>
        <v>9.1210479501900213E-2</v>
      </c>
      <c r="T114" s="43">
        <v>28364</v>
      </c>
      <c r="U114" s="44">
        <v>0</v>
      </c>
      <c r="V114" s="75">
        <f t="shared" si="25"/>
        <v>28364</v>
      </c>
      <c r="W114" s="80">
        <f t="shared" si="26"/>
        <v>0.10009174959418449</v>
      </c>
      <c r="X114" s="43">
        <v>22566</v>
      </c>
      <c r="Y114" s="44">
        <v>0</v>
      </c>
      <c r="Z114" s="75">
        <f t="shared" si="27"/>
        <v>22566</v>
      </c>
      <c r="AA114" s="80">
        <f t="shared" si="28"/>
        <v>0.13037449591532532</v>
      </c>
      <c r="AB114" s="43">
        <v>7647</v>
      </c>
      <c r="AC114" s="44">
        <v>0</v>
      </c>
      <c r="AD114" s="75">
        <f t="shared" si="29"/>
        <v>7647</v>
      </c>
      <c r="AE114" s="80">
        <f t="shared" si="30"/>
        <v>9.4047472635592183E-2</v>
      </c>
      <c r="AF114" s="43">
        <v>1801</v>
      </c>
      <c r="AG114" s="44">
        <v>0</v>
      </c>
      <c r="AH114" s="75">
        <f t="shared" si="31"/>
        <v>1801</v>
      </c>
      <c r="AI114" s="80">
        <f t="shared" si="32"/>
        <v>3.486728747604205E-2</v>
      </c>
      <c r="AJ114" s="43">
        <v>5849</v>
      </c>
      <c r="AK114" s="44">
        <v>0</v>
      </c>
      <c r="AL114" s="75">
        <f t="shared" si="33"/>
        <v>5849</v>
      </c>
      <c r="AM114" s="80">
        <f t="shared" si="34"/>
        <v>0.2063503263362145</v>
      </c>
    </row>
    <row r="115" spans="1:39" ht="24.95" customHeight="1">
      <c r="A115" s="3">
        <v>108</v>
      </c>
      <c r="B115" s="50" t="s">
        <v>225</v>
      </c>
      <c r="D115" s="43">
        <v>0</v>
      </c>
      <c r="E115" s="44">
        <v>0</v>
      </c>
      <c r="F115" s="75">
        <f t="shared" si="18"/>
        <v>0</v>
      </c>
      <c r="G115" s="80">
        <f t="shared" si="19"/>
        <v>0</v>
      </c>
      <c r="H115" s="43">
        <v>0</v>
      </c>
      <c r="I115" s="44">
        <v>0</v>
      </c>
      <c r="J115" s="75">
        <f t="shared" si="20"/>
        <v>0</v>
      </c>
      <c r="K115" s="80">
        <f t="shared" si="21"/>
        <v>0</v>
      </c>
      <c r="L115" s="43">
        <v>0</v>
      </c>
      <c r="M115" s="44">
        <v>0</v>
      </c>
      <c r="N115" s="75">
        <f t="shared" si="22"/>
        <v>0</v>
      </c>
      <c r="O115" s="80">
        <f t="shared" si="35"/>
        <v>0</v>
      </c>
      <c r="P115" s="43">
        <v>0</v>
      </c>
      <c r="Q115" s="44">
        <v>0</v>
      </c>
      <c r="R115" s="75">
        <f t="shared" si="23"/>
        <v>0</v>
      </c>
      <c r="S115" s="80">
        <f t="shared" si="24"/>
        <v>0</v>
      </c>
      <c r="T115" s="43">
        <v>1</v>
      </c>
      <c r="U115" s="44">
        <v>0</v>
      </c>
      <c r="V115" s="75">
        <f t="shared" si="25"/>
        <v>1</v>
      </c>
      <c r="W115" s="80">
        <f t="shared" si="26"/>
        <v>3.5288305455572021E-6</v>
      </c>
      <c r="X115" s="43">
        <v>0</v>
      </c>
      <c r="Y115" s="44">
        <v>0</v>
      </c>
      <c r="Z115" s="75">
        <f t="shared" si="27"/>
        <v>0</v>
      </c>
      <c r="AA115" s="80">
        <f t="shared" si="28"/>
        <v>0</v>
      </c>
      <c r="AB115" s="43">
        <v>0</v>
      </c>
      <c r="AC115" s="44">
        <v>0</v>
      </c>
      <c r="AD115" s="75">
        <f t="shared" si="29"/>
        <v>0</v>
      </c>
      <c r="AE115" s="80">
        <f t="shared" si="30"/>
        <v>0</v>
      </c>
      <c r="AF115" s="43">
        <v>0</v>
      </c>
      <c r="AG115" s="44">
        <v>0</v>
      </c>
      <c r="AH115" s="75">
        <f t="shared" si="31"/>
        <v>0</v>
      </c>
      <c r="AI115" s="80">
        <f t="shared" si="32"/>
        <v>0</v>
      </c>
      <c r="AJ115" s="43">
        <v>0</v>
      </c>
      <c r="AK115" s="44">
        <v>0</v>
      </c>
      <c r="AL115" s="75">
        <f t="shared" si="33"/>
        <v>0</v>
      </c>
      <c r="AM115" s="80">
        <f t="shared" si="34"/>
        <v>0</v>
      </c>
    </row>
    <row r="116" spans="1:39" ht="24.95" customHeight="1">
      <c r="A116" s="3">
        <v>109</v>
      </c>
      <c r="B116" s="50" t="s">
        <v>108</v>
      </c>
      <c r="D116" s="43">
        <v>0</v>
      </c>
      <c r="E116" s="44">
        <v>0</v>
      </c>
      <c r="F116" s="75">
        <f t="shared" si="18"/>
        <v>0</v>
      </c>
      <c r="G116" s="80">
        <f t="shared" si="19"/>
        <v>0</v>
      </c>
      <c r="H116" s="43">
        <v>0</v>
      </c>
      <c r="I116" s="44">
        <v>0</v>
      </c>
      <c r="J116" s="75">
        <f t="shared" si="20"/>
        <v>0</v>
      </c>
      <c r="K116" s="80">
        <f t="shared" si="21"/>
        <v>0</v>
      </c>
      <c r="L116" s="43">
        <v>0</v>
      </c>
      <c r="M116" s="44">
        <v>0</v>
      </c>
      <c r="N116" s="75">
        <f t="shared" si="22"/>
        <v>0</v>
      </c>
      <c r="O116" s="80">
        <f t="shared" si="35"/>
        <v>0</v>
      </c>
      <c r="P116" s="43">
        <v>0</v>
      </c>
      <c r="Q116" s="44">
        <v>0</v>
      </c>
      <c r="R116" s="75">
        <f t="shared" si="23"/>
        <v>0</v>
      </c>
      <c r="S116" s="80">
        <f t="shared" si="24"/>
        <v>0</v>
      </c>
      <c r="T116" s="43">
        <v>0</v>
      </c>
      <c r="U116" s="44">
        <v>0</v>
      </c>
      <c r="V116" s="75">
        <f t="shared" si="25"/>
        <v>0</v>
      </c>
      <c r="W116" s="80">
        <f t="shared" si="26"/>
        <v>0</v>
      </c>
      <c r="X116" s="43">
        <v>10</v>
      </c>
      <c r="Y116" s="44">
        <v>0</v>
      </c>
      <c r="Z116" s="75">
        <f t="shared" si="27"/>
        <v>10</v>
      </c>
      <c r="AA116" s="80">
        <f t="shared" si="28"/>
        <v>5.7774747813225798E-5</v>
      </c>
      <c r="AB116" s="43">
        <v>0</v>
      </c>
      <c r="AC116" s="44">
        <v>0</v>
      </c>
      <c r="AD116" s="75">
        <f t="shared" si="29"/>
        <v>0</v>
      </c>
      <c r="AE116" s="80">
        <f t="shared" si="30"/>
        <v>0</v>
      </c>
      <c r="AF116" s="43">
        <v>1</v>
      </c>
      <c r="AG116" s="44">
        <v>0</v>
      </c>
      <c r="AH116" s="75">
        <f t="shared" si="31"/>
        <v>1</v>
      </c>
      <c r="AI116" s="80">
        <f t="shared" si="32"/>
        <v>1.9359959731283759E-5</v>
      </c>
      <c r="AJ116" s="43">
        <v>0</v>
      </c>
      <c r="AK116" s="44">
        <v>0</v>
      </c>
      <c r="AL116" s="75">
        <f t="shared" si="33"/>
        <v>0</v>
      </c>
      <c r="AM116" s="80">
        <f t="shared" si="34"/>
        <v>0</v>
      </c>
    </row>
    <row r="117" spans="1:39" ht="24.95" customHeight="1">
      <c r="A117" s="3">
        <v>110</v>
      </c>
      <c r="B117" s="50" t="s">
        <v>168</v>
      </c>
      <c r="D117" s="43">
        <v>12</v>
      </c>
      <c r="E117" s="44">
        <v>0</v>
      </c>
      <c r="F117" s="75">
        <f t="shared" si="18"/>
        <v>12</v>
      </c>
      <c r="G117" s="80">
        <f t="shared" si="19"/>
        <v>4.6713091694295518E-6</v>
      </c>
      <c r="H117" s="43">
        <v>0</v>
      </c>
      <c r="I117" s="44">
        <v>0</v>
      </c>
      <c r="J117" s="75">
        <f t="shared" si="20"/>
        <v>0</v>
      </c>
      <c r="K117" s="80">
        <f t="shared" si="21"/>
        <v>0</v>
      </c>
      <c r="L117" s="43">
        <v>0</v>
      </c>
      <c r="M117" s="44">
        <v>0</v>
      </c>
      <c r="N117" s="75">
        <f t="shared" si="22"/>
        <v>0</v>
      </c>
      <c r="O117" s="80">
        <f t="shared" si="35"/>
        <v>0</v>
      </c>
      <c r="P117" s="43">
        <v>0</v>
      </c>
      <c r="Q117" s="44">
        <v>0</v>
      </c>
      <c r="R117" s="75">
        <f t="shared" si="23"/>
        <v>0</v>
      </c>
      <c r="S117" s="80">
        <f t="shared" si="24"/>
        <v>0</v>
      </c>
      <c r="T117" s="43">
        <v>0</v>
      </c>
      <c r="U117" s="44">
        <v>0</v>
      </c>
      <c r="V117" s="75">
        <f t="shared" si="25"/>
        <v>0</v>
      </c>
      <c r="W117" s="80">
        <f t="shared" si="26"/>
        <v>0</v>
      </c>
      <c r="X117" s="43">
        <v>0</v>
      </c>
      <c r="Y117" s="44">
        <v>0</v>
      </c>
      <c r="Z117" s="75">
        <f t="shared" si="27"/>
        <v>0</v>
      </c>
      <c r="AA117" s="80">
        <f t="shared" si="28"/>
        <v>0</v>
      </c>
      <c r="AB117" s="43">
        <v>0</v>
      </c>
      <c r="AC117" s="44">
        <v>0</v>
      </c>
      <c r="AD117" s="75">
        <f t="shared" si="29"/>
        <v>0</v>
      </c>
      <c r="AE117" s="80">
        <f t="shared" si="30"/>
        <v>0</v>
      </c>
      <c r="AF117" s="43">
        <v>0</v>
      </c>
      <c r="AG117" s="44">
        <v>0</v>
      </c>
      <c r="AH117" s="75">
        <f t="shared" si="31"/>
        <v>0</v>
      </c>
      <c r="AI117" s="80">
        <f t="shared" si="32"/>
        <v>0</v>
      </c>
      <c r="AJ117" s="43">
        <v>1</v>
      </c>
      <c r="AK117" s="44">
        <v>0</v>
      </c>
      <c r="AL117" s="75">
        <f t="shared" si="33"/>
        <v>1</v>
      </c>
      <c r="AM117" s="80">
        <f t="shared" si="34"/>
        <v>3.5279590756747224E-5</v>
      </c>
    </row>
    <row r="118" spans="1:39" ht="24.95" customHeight="1">
      <c r="A118" s="3">
        <v>111</v>
      </c>
      <c r="B118" s="50" t="s">
        <v>115</v>
      </c>
      <c r="D118" s="43">
        <v>8813</v>
      </c>
      <c r="E118" s="44">
        <v>1</v>
      </c>
      <c r="F118" s="75">
        <f t="shared" si="18"/>
        <v>8814</v>
      </c>
      <c r="G118" s="80">
        <f t="shared" si="19"/>
        <v>3.4310765849460056E-3</v>
      </c>
      <c r="H118" s="43">
        <v>1346</v>
      </c>
      <c r="I118" s="44">
        <v>0</v>
      </c>
      <c r="J118" s="75">
        <f t="shared" si="20"/>
        <v>1346</v>
      </c>
      <c r="K118" s="80">
        <f t="shared" si="21"/>
        <v>9.7061614655294252E-4</v>
      </c>
      <c r="L118" s="43">
        <v>60</v>
      </c>
      <c r="M118" s="44">
        <v>0</v>
      </c>
      <c r="N118" s="75">
        <f t="shared" si="22"/>
        <v>60</v>
      </c>
      <c r="O118" s="80">
        <f t="shared" si="35"/>
        <v>9.4862709943034943E-5</v>
      </c>
      <c r="P118" s="43">
        <v>484</v>
      </c>
      <c r="Q118" s="44">
        <v>0</v>
      </c>
      <c r="R118" s="75">
        <f t="shared" si="23"/>
        <v>484</v>
      </c>
      <c r="S118" s="80">
        <f t="shared" si="24"/>
        <v>1.5052465929800772E-3</v>
      </c>
      <c r="T118" s="43">
        <v>373</v>
      </c>
      <c r="U118" s="44">
        <v>0</v>
      </c>
      <c r="V118" s="75">
        <f t="shared" si="25"/>
        <v>373</v>
      </c>
      <c r="W118" s="80">
        <f t="shared" si="26"/>
        <v>1.3162537934928364E-3</v>
      </c>
      <c r="X118" s="43">
        <v>131</v>
      </c>
      <c r="Y118" s="44">
        <v>0</v>
      </c>
      <c r="Z118" s="75">
        <f t="shared" si="27"/>
        <v>131</v>
      </c>
      <c r="AA118" s="80">
        <f t="shared" si="28"/>
        <v>7.5684919635325796E-4</v>
      </c>
      <c r="AB118" s="43">
        <v>23</v>
      </c>
      <c r="AC118" s="44">
        <v>0</v>
      </c>
      <c r="AD118" s="75">
        <f t="shared" si="29"/>
        <v>23</v>
      </c>
      <c r="AE118" s="80">
        <f t="shared" si="30"/>
        <v>2.8286803591194196E-4</v>
      </c>
      <c r="AF118" s="43">
        <v>32</v>
      </c>
      <c r="AG118" s="44">
        <v>0</v>
      </c>
      <c r="AH118" s="75">
        <f t="shared" si="31"/>
        <v>32</v>
      </c>
      <c r="AI118" s="80">
        <f t="shared" si="32"/>
        <v>6.195187114010803E-4</v>
      </c>
      <c r="AJ118" s="43">
        <v>61</v>
      </c>
      <c r="AK118" s="44">
        <v>0</v>
      </c>
      <c r="AL118" s="75">
        <f t="shared" si="33"/>
        <v>61</v>
      </c>
      <c r="AM118" s="80">
        <f t="shared" si="34"/>
        <v>2.1520550361615806E-3</v>
      </c>
    </row>
    <row r="119" spans="1:39" ht="24.95" customHeight="1">
      <c r="A119" s="3">
        <v>112</v>
      </c>
      <c r="B119" s="50" t="s">
        <v>169</v>
      </c>
      <c r="D119" s="43">
        <v>42</v>
      </c>
      <c r="E119" s="44">
        <v>0</v>
      </c>
      <c r="F119" s="75">
        <f t="shared" si="18"/>
        <v>42</v>
      </c>
      <c r="G119" s="80">
        <f t="shared" si="19"/>
        <v>1.6349582093003429E-5</v>
      </c>
      <c r="H119" s="43">
        <v>0</v>
      </c>
      <c r="I119" s="44">
        <v>0</v>
      </c>
      <c r="J119" s="75">
        <f t="shared" si="20"/>
        <v>0</v>
      </c>
      <c r="K119" s="80">
        <f t="shared" si="21"/>
        <v>0</v>
      </c>
      <c r="L119" s="43">
        <v>0</v>
      </c>
      <c r="M119" s="44">
        <v>0</v>
      </c>
      <c r="N119" s="75">
        <f t="shared" si="22"/>
        <v>0</v>
      </c>
      <c r="O119" s="80">
        <f t="shared" si="35"/>
        <v>0</v>
      </c>
      <c r="P119" s="43">
        <v>0</v>
      </c>
      <c r="Q119" s="44">
        <v>0</v>
      </c>
      <c r="R119" s="75">
        <f t="shared" si="23"/>
        <v>0</v>
      </c>
      <c r="S119" s="80">
        <f t="shared" si="24"/>
        <v>0</v>
      </c>
      <c r="T119" s="43">
        <v>4</v>
      </c>
      <c r="U119" s="44">
        <v>0</v>
      </c>
      <c r="V119" s="75">
        <f t="shared" si="25"/>
        <v>4</v>
      </c>
      <c r="W119" s="80">
        <f t="shared" si="26"/>
        <v>1.4115322182228809E-5</v>
      </c>
      <c r="X119" s="43">
        <v>0</v>
      </c>
      <c r="Y119" s="44">
        <v>0</v>
      </c>
      <c r="Z119" s="75">
        <f t="shared" si="27"/>
        <v>0</v>
      </c>
      <c r="AA119" s="80">
        <f t="shared" si="28"/>
        <v>0</v>
      </c>
      <c r="AB119" s="43">
        <v>0</v>
      </c>
      <c r="AC119" s="44">
        <v>0</v>
      </c>
      <c r="AD119" s="75">
        <f t="shared" si="29"/>
        <v>0</v>
      </c>
      <c r="AE119" s="80">
        <f t="shared" si="30"/>
        <v>0</v>
      </c>
      <c r="AF119" s="43">
        <v>0</v>
      </c>
      <c r="AG119" s="44">
        <v>0</v>
      </c>
      <c r="AH119" s="75">
        <f t="shared" si="31"/>
        <v>0</v>
      </c>
      <c r="AI119" s="80">
        <f t="shared" si="32"/>
        <v>0</v>
      </c>
      <c r="AJ119" s="43">
        <v>0</v>
      </c>
      <c r="AK119" s="44">
        <v>0</v>
      </c>
      <c r="AL119" s="75">
        <f t="shared" si="33"/>
        <v>0</v>
      </c>
      <c r="AM119" s="80">
        <f t="shared" si="34"/>
        <v>0</v>
      </c>
    </row>
    <row r="120" spans="1:39" ht="24.95" customHeight="1">
      <c r="A120" s="3">
        <v>113</v>
      </c>
      <c r="B120" s="50" t="s">
        <v>235</v>
      </c>
      <c r="D120" s="43">
        <v>0</v>
      </c>
      <c r="E120" s="44">
        <v>0</v>
      </c>
      <c r="F120" s="75">
        <f t="shared" si="18"/>
        <v>0</v>
      </c>
      <c r="G120" s="80">
        <f t="shared" si="19"/>
        <v>0</v>
      </c>
      <c r="H120" s="43">
        <v>0</v>
      </c>
      <c r="I120" s="44">
        <v>0</v>
      </c>
      <c r="J120" s="75">
        <f t="shared" si="20"/>
        <v>0</v>
      </c>
      <c r="K120" s="80">
        <f t="shared" si="21"/>
        <v>0</v>
      </c>
      <c r="L120" s="43">
        <v>0</v>
      </c>
      <c r="M120" s="44">
        <v>0</v>
      </c>
      <c r="N120" s="75">
        <f t="shared" si="22"/>
        <v>0</v>
      </c>
      <c r="O120" s="80">
        <f t="shared" si="35"/>
        <v>0</v>
      </c>
      <c r="P120" s="43">
        <v>0</v>
      </c>
      <c r="Q120" s="44">
        <v>0</v>
      </c>
      <c r="R120" s="75">
        <f t="shared" si="23"/>
        <v>0</v>
      </c>
      <c r="S120" s="80">
        <f t="shared" si="24"/>
        <v>0</v>
      </c>
      <c r="T120" s="43">
        <v>0</v>
      </c>
      <c r="U120" s="44">
        <v>0</v>
      </c>
      <c r="V120" s="75">
        <f t="shared" si="25"/>
        <v>0</v>
      </c>
      <c r="W120" s="80">
        <f t="shared" si="26"/>
        <v>0</v>
      </c>
      <c r="X120" s="43">
        <v>0</v>
      </c>
      <c r="Y120" s="44">
        <v>0</v>
      </c>
      <c r="Z120" s="75">
        <f t="shared" si="27"/>
        <v>0</v>
      </c>
      <c r="AA120" s="80">
        <f t="shared" si="28"/>
        <v>0</v>
      </c>
      <c r="AB120" s="43">
        <v>0</v>
      </c>
      <c r="AC120" s="44">
        <v>0</v>
      </c>
      <c r="AD120" s="75">
        <f t="shared" si="29"/>
        <v>0</v>
      </c>
      <c r="AE120" s="80">
        <f t="shared" si="30"/>
        <v>0</v>
      </c>
      <c r="AF120" s="43">
        <v>0</v>
      </c>
      <c r="AG120" s="44">
        <v>0</v>
      </c>
      <c r="AH120" s="75">
        <f t="shared" si="31"/>
        <v>0</v>
      </c>
      <c r="AI120" s="80">
        <f t="shared" si="32"/>
        <v>0</v>
      </c>
      <c r="AJ120" s="43">
        <v>2</v>
      </c>
      <c r="AK120" s="44">
        <v>0</v>
      </c>
      <c r="AL120" s="75">
        <f t="shared" si="33"/>
        <v>2</v>
      </c>
      <c r="AM120" s="80">
        <f t="shared" si="34"/>
        <v>7.0559181513494447E-5</v>
      </c>
    </row>
    <row r="121" spans="1:39" ht="24.95" customHeight="1">
      <c r="A121" s="3">
        <v>114</v>
      </c>
      <c r="B121" s="50" t="s">
        <v>99</v>
      </c>
      <c r="D121" s="43">
        <v>402</v>
      </c>
      <c r="E121" s="44">
        <v>0</v>
      </c>
      <c r="F121" s="75">
        <f t="shared" si="18"/>
        <v>402</v>
      </c>
      <c r="G121" s="80">
        <f t="shared" si="19"/>
        <v>1.5648885717588998E-4</v>
      </c>
      <c r="H121" s="43">
        <v>0</v>
      </c>
      <c r="I121" s="44">
        <v>0</v>
      </c>
      <c r="J121" s="75">
        <f t="shared" si="20"/>
        <v>0</v>
      </c>
      <c r="K121" s="80">
        <f t="shared" si="21"/>
        <v>0</v>
      </c>
      <c r="L121" s="43">
        <v>2</v>
      </c>
      <c r="M121" s="44">
        <v>0</v>
      </c>
      <c r="N121" s="75">
        <f t="shared" si="22"/>
        <v>2</v>
      </c>
      <c r="O121" s="80">
        <f t="shared" si="35"/>
        <v>3.1620903314344982E-6</v>
      </c>
      <c r="P121" s="43">
        <v>273</v>
      </c>
      <c r="Q121" s="44">
        <v>0</v>
      </c>
      <c r="R121" s="75">
        <f t="shared" si="23"/>
        <v>273</v>
      </c>
      <c r="S121" s="80">
        <f t="shared" si="24"/>
        <v>8.4903371876768818E-4</v>
      </c>
      <c r="T121" s="43">
        <v>62</v>
      </c>
      <c r="U121" s="44">
        <v>0</v>
      </c>
      <c r="V121" s="75">
        <f t="shared" si="25"/>
        <v>62</v>
      </c>
      <c r="W121" s="80">
        <f t="shared" si="26"/>
        <v>2.1878749382454654E-4</v>
      </c>
      <c r="X121" s="43">
        <v>210</v>
      </c>
      <c r="Y121" s="44">
        <v>0</v>
      </c>
      <c r="Z121" s="75">
        <f t="shared" si="27"/>
        <v>210</v>
      </c>
      <c r="AA121" s="80">
        <f t="shared" si="28"/>
        <v>1.2132697040777417E-3</v>
      </c>
      <c r="AB121" s="43">
        <v>2</v>
      </c>
      <c r="AC121" s="44">
        <v>0</v>
      </c>
      <c r="AD121" s="75">
        <f t="shared" si="29"/>
        <v>2</v>
      </c>
      <c r="AE121" s="80">
        <f t="shared" si="30"/>
        <v>2.4597220514081907E-5</v>
      </c>
      <c r="AF121" s="43">
        <v>0</v>
      </c>
      <c r="AG121" s="44">
        <v>0</v>
      </c>
      <c r="AH121" s="75">
        <f t="shared" si="31"/>
        <v>0</v>
      </c>
      <c r="AI121" s="80">
        <f t="shared" si="32"/>
        <v>0</v>
      </c>
      <c r="AJ121" s="43">
        <v>2</v>
      </c>
      <c r="AK121" s="44">
        <v>0</v>
      </c>
      <c r="AL121" s="75">
        <f t="shared" si="33"/>
        <v>2</v>
      </c>
      <c r="AM121" s="80">
        <f t="shared" si="34"/>
        <v>7.0559181513494447E-5</v>
      </c>
    </row>
    <row r="122" spans="1:39" ht="24.95" customHeight="1">
      <c r="A122" s="3">
        <v>115</v>
      </c>
      <c r="B122" s="50" t="s">
        <v>89</v>
      </c>
      <c r="D122" s="43">
        <v>5006</v>
      </c>
      <c r="E122" s="44">
        <v>0</v>
      </c>
      <c r="F122" s="75">
        <f t="shared" si="18"/>
        <v>5006</v>
      </c>
      <c r="G122" s="80">
        <f t="shared" si="19"/>
        <v>1.9487144751803613E-3</v>
      </c>
      <c r="H122" s="43">
        <v>0</v>
      </c>
      <c r="I122" s="44">
        <v>0</v>
      </c>
      <c r="J122" s="75">
        <f t="shared" si="20"/>
        <v>0</v>
      </c>
      <c r="K122" s="80">
        <f t="shared" si="21"/>
        <v>0</v>
      </c>
      <c r="L122" s="43">
        <v>2</v>
      </c>
      <c r="M122" s="44">
        <v>0</v>
      </c>
      <c r="N122" s="75">
        <f t="shared" si="22"/>
        <v>2</v>
      </c>
      <c r="O122" s="80">
        <f t="shared" si="35"/>
        <v>3.1620903314344982E-6</v>
      </c>
      <c r="P122" s="43">
        <v>706</v>
      </c>
      <c r="Q122" s="44">
        <v>0</v>
      </c>
      <c r="R122" s="75">
        <f t="shared" si="23"/>
        <v>706</v>
      </c>
      <c r="S122" s="80">
        <f t="shared" si="24"/>
        <v>2.1956696170329225E-3</v>
      </c>
      <c r="T122" s="43">
        <v>214</v>
      </c>
      <c r="U122" s="44">
        <v>0</v>
      </c>
      <c r="V122" s="75">
        <f t="shared" si="25"/>
        <v>214</v>
      </c>
      <c r="W122" s="80">
        <f t="shared" si="26"/>
        <v>7.5516973674924135E-4</v>
      </c>
      <c r="X122" s="43">
        <v>364</v>
      </c>
      <c r="Y122" s="44">
        <v>0</v>
      </c>
      <c r="Z122" s="75">
        <f t="shared" si="27"/>
        <v>364</v>
      </c>
      <c r="AA122" s="80">
        <f t="shared" si="28"/>
        <v>2.1030008204014189E-3</v>
      </c>
      <c r="AB122" s="43">
        <v>146</v>
      </c>
      <c r="AC122" s="44">
        <v>0</v>
      </c>
      <c r="AD122" s="75">
        <f t="shared" si="29"/>
        <v>146</v>
      </c>
      <c r="AE122" s="80">
        <f t="shared" si="30"/>
        <v>1.7955970975279793E-3</v>
      </c>
      <c r="AF122" s="43">
        <v>1168</v>
      </c>
      <c r="AG122" s="44">
        <v>0</v>
      </c>
      <c r="AH122" s="75">
        <f t="shared" si="31"/>
        <v>1168</v>
      </c>
      <c r="AI122" s="80">
        <f t="shared" si="32"/>
        <v>2.2612432966139431E-2</v>
      </c>
      <c r="AJ122" s="43">
        <v>0</v>
      </c>
      <c r="AK122" s="44">
        <v>0</v>
      </c>
      <c r="AL122" s="75">
        <f t="shared" si="33"/>
        <v>0</v>
      </c>
      <c r="AM122" s="80">
        <f t="shared" si="34"/>
        <v>0</v>
      </c>
    </row>
    <row r="123" spans="1:39" ht="24.95" customHeight="1">
      <c r="A123" s="3">
        <v>116</v>
      </c>
      <c r="B123" s="50" t="s">
        <v>170</v>
      </c>
      <c r="D123" s="43">
        <v>12</v>
      </c>
      <c r="E123" s="44">
        <v>0</v>
      </c>
      <c r="F123" s="75">
        <f t="shared" si="18"/>
        <v>12</v>
      </c>
      <c r="G123" s="80">
        <f t="shared" si="19"/>
        <v>4.6713091694295518E-6</v>
      </c>
      <c r="H123" s="43">
        <v>2071</v>
      </c>
      <c r="I123" s="44">
        <v>0</v>
      </c>
      <c r="J123" s="75">
        <f t="shared" si="20"/>
        <v>2071</v>
      </c>
      <c r="K123" s="80">
        <f t="shared" si="21"/>
        <v>1.4934220204391858E-3</v>
      </c>
      <c r="L123" s="43">
        <v>0</v>
      </c>
      <c r="M123" s="44">
        <v>0</v>
      </c>
      <c r="N123" s="75">
        <f t="shared" si="22"/>
        <v>0</v>
      </c>
      <c r="O123" s="80">
        <f t="shared" si="35"/>
        <v>0</v>
      </c>
      <c r="P123" s="43">
        <v>0</v>
      </c>
      <c r="Q123" s="44">
        <v>0</v>
      </c>
      <c r="R123" s="75">
        <f t="shared" si="23"/>
        <v>0</v>
      </c>
      <c r="S123" s="80">
        <f t="shared" si="24"/>
        <v>0</v>
      </c>
      <c r="T123" s="43">
        <v>1</v>
      </c>
      <c r="U123" s="44">
        <v>0</v>
      </c>
      <c r="V123" s="75">
        <f t="shared" si="25"/>
        <v>1</v>
      </c>
      <c r="W123" s="80">
        <f t="shared" si="26"/>
        <v>3.5288305455572021E-6</v>
      </c>
      <c r="X123" s="43">
        <v>0</v>
      </c>
      <c r="Y123" s="44">
        <v>0</v>
      </c>
      <c r="Z123" s="75">
        <f t="shared" si="27"/>
        <v>0</v>
      </c>
      <c r="AA123" s="80">
        <f t="shared" si="28"/>
        <v>0</v>
      </c>
      <c r="AB123" s="43">
        <v>0</v>
      </c>
      <c r="AC123" s="44">
        <v>0</v>
      </c>
      <c r="AD123" s="75">
        <f t="shared" si="29"/>
        <v>0</v>
      </c>
      <c r="AE123" s="80">
        <f t="shared" si="30"/>
        <v>0</v>
      </c>
      <c r="AF123" s="43">
        <v>0</v>
      </c>
      <c r="AG123" s="44">
        <v>0</v>
      </c>
      <c r="AH123" s="75">
        <f t="shared" si="31"/>
        <v>0</v>
      </c>
      <c r="AI123" s="80">
        <f t="shared" si="32"/>
        <v>0</v>
      </c>
      <c r="AJ123" s="43">
        <v>0</v>
      </c>
      <c r="AK123" s="44">
        <v>0</v>
      </c>
      <c r="AL123" s="75">
        <f t="shared" si="33"/>
        <v>0</v>
      </c>
      <c r="AM123" s="80">
        <f t="shared" si="34"/>
        <v>0</v>
      </c>
    </row>
    <row r="124" spans="1:39" ht="24.95" customHeight="1">
      <c r="A124" s="3">
        <v>117</v>
      </c>
      <c r="B124" s="50" t="s">
        <v>171</v>
      </c>
      <c r="D124" s="43">
        <v>0</v>
      </c>
      <c r="E124" s="44">
        <v>0</v>
      </c>
      <c r="F124" s="75">
        <f t="shared" si="18"/>
        <v>0</v>
      </c>
      <c r="G124" s="80">
        <f t="shared" si="19"/>
        <v>0</v>
      </c>
      <c r="H124" s="43">
        <v>0</v>
      </c>
      <c r="I124" s="44">
        <v>0</v>
      </c>
      <c r="J124" s="75">
        <f t="shared" si="20"/>
        <v>0</v>
      </c>
      <c r="K124" s="80">
        <f t="shared" si="21"/>
        <v>0</v>
      </c>
      <c r="L124" s="43">
        <v>0</v>
      </c>
      <c r="M124" s="44">
        <v>0</v>
      </c>
      <c r="N124" s="75">
        <f t="shared" si="22"/>
        <v>0</v>
      </c>
      <c r="O124" s="80">
        <f t="shared" si="35"/>
        <v>0</v>
      </c>
      <c r="P124" s="43">
        <v>0</v>
      </c>
      <c r="Q124" s="44">
        <v>0</v>
      </c>
      <c r="R124" s="75">
        <f t="shared" si="23"/>
        <v>0</v>
      </c>
      <c r="S124" s="80">
        <f t="shared" si="24"/>
        <v>0</v>
      </c>
      <c r="T124" s="43">
        <v>0</v>
      </c>
      <c r="U124" s="44">
        <v>0</v>
      </c>
      <c r="V124" s="75">
        <f t="shared" si="25"/>
        <v>0</v>
      </c>
      <c r="W124" s="80">
        <f t="shared" si="26"/>
        <v>0</v>
      </c>
      <c r="X124" s="43">
        <v>0</v>
      </c>
      <c r="Y124" s="44">
        <v>0</v>
      </c>
      <c r="Z124" s="75">
        <f t="shared" si="27"/>
        <v>0</v>
      </c>
      <c r="AA124" s="80">
        <f t="shared" si="28"/>
        <v>0</v>
      </c>
      <c r="AB124" s="43">
        <v>0</v>
      </c>
      <c r="AC124" s="44">
        <v>0</v>
      </c>
      <c r="AD124" s="75">
        <f t="shared" si="29"/>
        <v>0</v>
      </c>
      <c r="AE124" s="80">
        <f t="shared" si="30"/>
        <v>0</v>
      </c>
      <c r="AF124" s="43">
        <v>0</v>
      </c>
      <c r="AG124" s="44">
        <v>0</v>
      </c>
      <c r="AH124" s="75">
        <f t="shared" si="31"/>
        <v>0</v>
      </c>
      <c r="AI124" s="80">
        <f t="shared" si="32"/>
        <v>0</v>
      </c>
      <c r="AJ124" s="43">
        <v>1</v>
      </c>
      <c r="AK124" s="44">
        <v>0</v>
      </c>
      <c r="AL124" s="75">
        <f t="shared" si="33"/>
        <v>1</v>
      </c>
      <c r="AM124" s="80">
        <f t="shared" si="34"/>
        <v>3.5279590756747224E-5</v>
      </c>
    </row>
    <row r="125" spans="1:39" ht="24.95" customHeight="1">
      <c r="A125" s="3">
        <v>118</v>
      </c>
      <c r="B125" s="50" t="s">
        <v>172</v>
      </c>
      <c r="D125" s="43">
        <v>0</v>
      </c>
      <c r="E125" s="44">
        <v>0</v>
      </c>
      <c r="F125" s="75">
        <f t="shared" si="18"/>
        <v>0</v>
      </c>
      <c r="G125" s="80">
        <f t="shared" si="19"/>
        <v>0</v>
      </c>
      <c r="H125" s="43">
        <v>0</v>
      </c>
      <c r="I125" s="44">
        <v>0</v>
      </c>
      <c r="J125" s="75">
        <f t="shared" si="20"/>
        <v>0</v>
      </c>
      <c r="K125" s="80">
        <f t="shared" si="21"/>
        <v>0</v>
      </c>
      <c r="L125" s="43">
        <v>0</v>
      </c>
      <c r="M125" s="44">
        <v>0</v>
      </c>
      <c r="N125" s="75">
        <f t="shared" si="22"/>
        <v>0</v>
      </c>
      <c r="O125" s="80">
        <f t="shared" si="35"/>
        <v>0</v>
      </c>
      <c r="P125" s="43">
        <v>0</v>
      </c>
      <c r="Q125" s="44">
        <v>0</v>
      </c>
      <c r="R125" s="75">
        <f t="shared" si="23"/>
        <v>0</v>
      </c>
      <c r="S125" s="80">
        <f t="shared" si="24"/>
        <v>0</v>
      </c>
      <c r="T125" s="43">
        <v>0</v>
      </c>
      <c r="U125" s="44">
        <v>0</v>
      </c>
      <c r="V125" s="75">
        <f t="shared" si="25"/>
        <v>0</v>
      </c>
      <c r="W125" s="80">
        <f t="shared" si="26"/>
        <v>0</v>
      </c>
      <c r="X125" s="43">
        <v>0</v>
      </c>
      <c r="Y125" s="44">
        <v>0</v>
      </c>
      <c r="Z125" s="75">
        <f t="shared" si="27"/>
        <v>0</v>
      </c>
      <c r="AA125" s="80">
        <f t="shared" si="28"/>
        <v>0</v>
      </c>
      <c r="AB125" s="43">
        <v>0</v>
      </c>
      <c r="AC125" s="44">
        <v>0</v>
      </c>
      <c r="AD125" s="75">
        <f t="shared" si="29"/>
        <v>0</v>
      </c>
      <c r="AE125" s="80">
        <f t="shared" si="30"/>
        <v>0</v>
      </c>
      <c r="AF125" s="43">
        <v>0</v>
      </c>
      <c r="AG125" s="44">
        <v>0</v>
      </c>
      <c r="AH125" s="75">
        <f t="shared" si="31"/>
        <v>0</v>
      </c>
      <c r="AI125" s="80">
        <f t="shared" si="32"/>
        <v>0</v>
      </c>
      <c r="AJ125" s="43">
        <v>0</v>
      </c>
      <c r="AK125" s="44">
        <v>0</v>
      </c>
      <c r="AL125" s="75">
        <f t="shared" si="33"/>
        <v>0</v>
      </c>
      <c r="AM125" s="80">
        <f t="shared" si="34"/>
        <v>0</v>
      </c>
    </row>
    <row r="126" spans="1:39" ht="24.95" customHeight="1">
      <c r="A126" s="3">
        <v>119</v>
      </c>
      <c r="B126" s="50" t="s">
        <v>91</v>
      </c>
      <c r="D126" s="43">
        <v>0</v>
      </c>
      <c r="E126" s="44">
        <v>0</v>
      </c>
      <c r="F126" s="75">
        <f t="shared" si="18"/>
        <v>0</v>
      </c>
      <c r="G126" s="80">
        <f t="shared" si="19"/>
        <v>0</v>
      </c>
      <c r="H126" s="43">
        <v>0</v>
      </c>
      <c r="I126" s="44">
        <v>0</v>
      </c>
      <c r="J126" s="75">
        <f t="shared" si="20"/>
        <v>0</v>
      </c>
      <c r="K126" s="80">
        <f t="shared" si="21"/>
        <v>0</v>
      </c>
      <c r="L126" s="43">
        <v>11</v>
      </c>
      <c r="M126" s="44">
        <v>0</v>
      </c>
      <c r="N126" s="75">
        <f t="shared" si="22"/>
        <v>11</v>
      </c>
      <c r="O126" s="80">
        <f t="shared" si="35"/>
        <v>1.739149682288974E-5</v>
      </c>
      <c r="P126" s="43">
        <v>321</v>
      </c>
      <c r="Q126" s="44">
        <v>0</v>
      </c>
      <c r="R126" s="75">
        <f t="shared" si="23"/>
        <v>321</v>
      </c>
      <c r="S126" s="80">
        <f t="shared" si="24"/>
        <v>9.9831437261695198E-4</v>
      </c>
      <c r="T126" s="43">
        <v>110</v>
      </c>
      <c r="U126" s="44">
        <v>0</v>
      </c>
      <c r="V126" s="75">
        <f t="shared" si="25"/>
        <v>110</v>
      </c>
      <c r="W126" s="80">
        <f t="shared" si="26"/>
        <v>3.8817136001129224E-4</v>
      </c>
      <c r="X126" s="43">
        <v>0</v>
      </c>
      <c r="Y126" s="44">
        <v>0</v>
      </c>
      <c r="Z126" s="75">
        <f t="shared" si="27"/>
        <v>0</v>
      </c>
      <c r="AA126" s="80">
        <f t="shared" si="28"/>
        <v>0</v>
      </c>
      <c r="AB126" s="43">
        <v>63</v>
      </c>
      <c r="AC126" s="44">
        <v>0</v>
      </c>
      <c r="AD126" s="75">
        <f t="shared" si="29"/>
        <v>63</v>
      </c>
      <c r="AE126" s="80">
        <f t="shared" si="30"/>
        <v>7.7481244619358018E-4</v>
      </c>
      <c r="AF126" s="43">
        <v>0</v>
      </c>
      <c r="AG126" s="44">
        <v>0</v>
      </c>
      <c r="AH126" s="75">
        <f t="shared" si="31"/>
        <v>0</v>
      </c>
      <c r="AI126" s="80">
        <f t="shared" si="32"/>
        <v>0</v>
      </c>
      <c r="AJ126" s="43">
        <v>0</v>
      </c>
      <c r="AK126" s="44">
        <v>0</v>
      </c>
      <c r="AL126" s="75">
        <f t="shared" si="33"/>
        <v>0</v>
      </c>
      <c r="AM126" s="80">
        <f t="shared" si="34"/>
        <v>0</v>
      </c>
    </row>
    <row r="127" spans="1:39" ht="24.95" customHeight="1">
      <c r="A127" s="3">
        <v>120</v>
      </c>
      <c r="B127" s="50" t="s">
        <v>173</v>
      </c>
      <c r="D127" s="43">
        <v>0</v>
      </c>
      <c r="E127" s="44">
        <v>4</v>
      </c>
      <c r="F127" s="75">
        <f t="shared" si="18"/>
        <v>4</v>
      </c>
      <c r="G127" s="80">
        <f t="shared" si="19"/>
        <v>1.5571030564765172E-6</v>
      </c>
      <c r="H127" s="43">
        <v>0</v>
      </c>
      <c r="I127" s="44">
        <v>0</v>
      </c>
      <c r="J127" s="75">
        <f t="shared" si="20"/>
        <v>0</v>
      </c>
      <c r="K127" s="80">
        <f t="shared" si="21"/>
        <v>0</v>
      </c>
      <c r="L127" s="43">
        <v>0</v>
      </c>
      <c r="M127" s="44">
        <v>0</v>
      </c>
      <c r="N127" s="75">
        <f t="shared" si="22"/>
        <v>0</v>
      </c>
      <c r="O127" s="80">
        <f t="shared" si="35"/>
        <v>0</v>
      </c>
      <c r="P127" s="43">
        <v>0</v>
      </c>
      <c r="Q127" s="44">
        <v>0</v>
      </c>
      <c r="R127" s="75">
        <f t="shared" si="23"/>
        <v>0</v>
      </c>
      <c r="S127" s="80">
        <f t="shared" si="24"/>
        <v>0</v>
      </c>
      <c r="T127" s="43">
        <v>0</v>
      </c>
      <c r="U127" s="44">
        <v>0</v>
      </c>
      <c r="V127" s="75">
        <f t="shared" si="25"/>
        <v>0</v>
      </c>
      <c r="W127" s="80">
        <f t="shared" si="26"/>
        <v>0</v>
      </c>
      <c r="X127" s="43">
        <v>0</v>
      </c>
      <c r="Y127" s="44">
        <v>0</v>
      </c>
      <c r="Z127" s="75">
        <f t="shared" si="27"/>
        <v>0</v>
      </c>
      <c r="AA127" s="80">
        <f t="shared" si="28"/>
        <v>0</v>
      </c>
      <c r="AB127" s="43">
        <v>0</v>
      </c>
      <c r="AC127" s="44">
        <v>0</v>
      </c>
      <c r="AD127" s="75">
        <f t="shared" si="29"/>
        <v>0</v>
      </c>
      <c r="AE127" s="80">
        <f t="shared" si="30"/>
        <v>0</v>
      </c>
      <c r="AF127" s="43">
        <v>0</v>
      </c>
      <c r="AG127" s="44">
        <v>0</v>
      </c>
      <c r="AH127" s="75">
        <f t="shared" si="31"/>
        <v>0</v>
      </c>
      <c r="AI127" s="80">
        <f t="shared" si="32"/>
        <v>0</v>
      </c>
      <c r="AJ127" s="43">
        <v>0</v>
      </c>
      <c r="AK127" s="44">
        <v>0</v>
      </c>
      <c r="AL127" s="75">
        <f t="shared" si="33"/>
        <v>0</v>
      </c>
      <c r="AM127" s="80">
        <f t="shared" si="34"/>
        <v>0</v>
      </c>
    </row>
    <row r="128" spans="1:39" ht="24.95" customHeight="1">
      <c r="A128" s="3">
        <v>121</v>
      </c>
      <c r="B128" s="50" t="s">
        <v>75</v>
      </c>
      <c r="D128" s="43">
        <v>2</v>
      </c>
      <c r="E128" s="44">
        <v>93</v>
      </c>
      <c r="F128" s="75">
        <f t="shared" si="18"/>
        <v>95</v>
      </c>
      <c r="G128" s="80">
        <f t="shared" si="19"/>
        <v>3.6981197591317281E-5</v>
      </c>
      <c r="H128" s="43">
        <v>0</v>
      </c>
      <c r="I128" s="44">
        <v>0</v>
      </c>
      <c r="J128" s="75">
        <f t="shared" si="20"/>
        <v>0</v>
      </c>
      <c r="K128" s="80">
        <f t="shared" si="21"/>
        <v>0</v>
      </c>
      <c r="L128" s="43">
        <v>0</v>
      </c>
      <c r="M128" s="44">
        <v>0</v>
      </c>
      <c r="N128" s="75">
        <f t="shared" si="22"/>
        <v>0</v>
      </c>
      <c r="O128" s="80">
        <f t="shared" si="35"/>
        <v>0</v>
      </c>
      <c r="P128" s="43">
        <v>3416</v>
      </c>
      <c r="Q128" s="44">
        <v>0</v>
      </c>
      <c r="R128" s="75">
        <f t="shared" si="23"/>
        <v>3416</v>
      </c>
      <c r="S128" s="80">
        <f t="shared" si="24"/>
        <v>1.0623806532272611E-2</v>
      </c>
      <c r="T128" s="43">
        <v>207</v>
      </c>
      <c r="U128" s="44">
        <v>0</v>
      </c>
      <c r="V128" s="75">
        <f t="shared" si="25"/>
        <v>207</v>
      </c>
      <c r="W128" s="80">
        <f t="shared" si="26"/>
        <v>7.3046792293034093E-4</v>
      </c>
      <c r="X128" s="43">
        <v>669</v>
      </c>
      <c r="Y128" s="44">
        <v>0</v>
      </c>
      <c r="Z128" s="75">
        <f t="shared" si="27"/>
        <v>669</v>
      </c>
      <c r="AA128" s="80">
        <f t="shared" si="28"/>
        <v>3.8651306287048057E-3</v>
      </c>
      <c r="AB128" s="43">
        <v>2</v>
      </c>
      <c r="AC128" s="44">
        <v>0</v>
      </c>
      <c r="AD128" s="75">
        <f t="shared" si="29"/>
        <v>2</v>
      </c>
      <c r="AE128" s="80">
        <f t="shared" si="30"/>
        <v>2.4597220514081907E-5</v>
      </c>
      <c r="AF128" s="43">
        <v>51</v>
      </c>
      <c r="AG128" s="44">
        <v>0</v>
      </c>
      <c r="AH128" s="75">
        <f t="shared" si="31"/>
        <v>51</v>
      </c>
      <c r="AI128" s="80">
        <f t="shared" si="32"/>
        <v>9.8735794629547179E-4</v>
      </c>
      <c r="AJ128" s="43">
        <v>290</v>
      </c>
      <c r="AK128" s="44">
        <v>0</v>
      </c>
      <c r="AL128" s="75">
        <f t="shared" si="33"/>
        <v>290</v>
      </c>
      <c r="AM128" s="80">
        <f t="shared" si="34"/>
        <v>1.0231081319456695E-2</v>
      </c>
    </row>
    <row r="129" spans="1:39" ht="24.95" customHeight="1">
      <c r="A129" s="3">
        <v>122</v>
      </c>
      <c r="B129" s="50" t="s">
        <v>109</v>
      </c>
      <c r="D129" s="43">
        <v>6</v>
      </c>
      <c r="E129" s="44">
        <v>794</v>
      </c>
      <c r="F129" s="75">
        <f t="shared" si="18"/>
        <v>800</v>
      </c>
      <c r="G129" s="80">
        <f t="shared" si="19"/>
        <v>3.1142061129530341E-4</v>
      </c>
      <c r="H129" s="43">
        <v>0</v>
      </c>
      <c r="I129" s="44">
        <v>0</v>
      </c>
      <c r="J129" s="75">
        <f t="shared" si="20"/>
        <v>0</v>
      </c>
      <c r="K129" s="80">
        <f t="shared" si="21"/>
        <v>0</v>
      </c>
      <c r="L129" s="43">
        <v>0</v>
      </c>
      <c r="M129" s="44">
        <v>0</v>
      </c>
      <c r="N129" s="75">
        <f t="shared" si="22"/>
        <v>0</v>
      </c>
      <c r="O129" s="80">
        <f t="shared" si="35"/>
        <v>0</v>
      </c>
      <c r="P129" s="43">
        <v>205</v>
      </c>
      <c r="Q129" s="44">
        <v>0</v>
      </c>
      <c r="R129" s="75">
        <f t="shared" si="23"/>
        <v>205</v>
      </c>
      <c r="S129" s="80">
        <f t="shared" si="24"/>
        <v>6.3755279248123103E-4</v>
      </c>
      <c r="T129" s="43">
        <v>1</v>
      </c>
      <c r="U129" s="44">
        <v>0</v>
      </c>
      <c r="V129" s="75">
        <f t="shared" si="25"/>
        <v>1</v>
      </c>
      <c r="W129" s="80">
        <f t="shared" si="26"/>
        <v>3.5288305455572021E-6</v>
      </c>
      <c r="X129" s="43">
        <v>16</v>
      </c>
      <c r="Y129" s="44">
        <v>0</v>
      </c>
      <c r="Z129" s="75">
        <f t="shared" si="27"/>
        <v>16</v>
      </c>
      <c r="AA129" s="80">
        <f t="shared" si="28"/>
        <v>9.2439596501161278E-5</v>
      </c>
      <c r="AB129" s="43">
        <v>8</v>
      </c>
      <c r="AC129" s="44">
        <v>0</v>
      </c>
      <c r="AD129" s="75">
        <f t="shared" si="29"/>
        <v>8</v>
      </c>
      <c r="AE129" s="80">
        <f t="shared" si="30"/>
        <v>9.838888205632763E-5</v>
      </c>
      <c r="AF129" s="43">
        <v>16</v>
      </c>
      <c r="AG129" s="44">
        <v>0</v>
      </c>
      <c r="AH129" s="75">
        <f t="shared" si="31"/>
        <v>16</v>
      </c>
      <c r="AI129" s="80">
        <f t="shared" si="32"/>
        <v>3.0975935570054015E-4</v>
      </c>
      <c r="AJ129" s="43">
        <v>0</v>
      </c>
      <c r="AK129" s="44">
        <v>0</v>
      </c>
      <c r="AL129" s="75">
        <f t="shared" si="33"/>
        <v>0</v>
      </c>
      <c r="AM129" s="80">
        <f t="shared" si="34"/>
        <v>0</v>
      </c>
    </row>
    <row r="130" spans="1:39" ht="24.95" customHeight="1">
      <c r="A130" s="3">
        <v>123</v>
      </c>
      <c r="B130" s="50" t="s">
        <v>174</v>
      </c>
      <c r="D130" s="43">
        <v>0</v>
      </c>
      <c r="E130" s="44">
        <v>2273</v>
      </c>
      <c r="F130" s="75">
        <f t="shared" si="18"/>
        <v>2273</v>
      </c>
      <c r="G130" s="80">
        <f t="shared" si="19"/>
        <v>8.848238118427809E-4</v>
      </c>
      <c r="H130" s="43">
        <v>0</v>
      </c>
      <c r="I130" s="44">
        <v>0</v>
      </c>
      <c r="J130" s="75">
        <f t="shared" si="20"/>
        <v>0</v>
      </c>
      <c r="K130" s="80">
        <f t="shared" si="21"/>
        <v>0</v>
      </c>
      <c r="L130" s="43">
        <v>0</v>
      </c>
      <c r="M130" s="44">
        <v>0</v>
      </c>
      <c r="N130" s="75">
        <f t="shared" si="22"/>
        <v>0</v>
      </c>
      <c r="O130" s="80">
        <f t="shared" si="35"/>
        <v>0</v>
      </c>
      <c r="P130" s="43">
        <v>0</v>
      </c>
      <c r="Q130" s="44">
        <v>0</v>
      </c>
      <c r="R130" s="75">
        <f t="shared" si="23"/>
        <v>0</v>
      </c>
      <c r="S130" s="80">
        <f t="shared" si="24"/>
        <v>0</v>
      </c>
      <c r="T130" s="43">
        <v>0</v>
      </c>
      <c r="U130" s="44">
        <v>0</v>
      </c>
      <c r="V130" s="75">
        <f t="shared" si="25"/>
        <v>0</v>
      </c>
      <c r="W130" s="80">
        <f t="shared" si="26"/>
        <v>0</v>
      </c>
      <c r="X130" s="43">
        <v>0</v>
      </c>
      <c r="Y130" s="44">
        <v>0</v>
      </c>
      <c r="Z130" s="75">
        <f t="shared" si="27"/>
        <v>0</v>
      </c>
      <c r="AA130" s="80">
        <f t="shared" si="28"/>
        <v>0</v>
      </c>
      <c r="AB130" s="43">
        <v>0</v>
      </c>
      <c r="AC130" s="44">
        <v>0</v>
      </c>
      <c r="AD130" s="75">
        <f t="shared" si="29"/>
        <v>0</v>
      </c>
      <c r="AE130" s="80">
        <f t="shared" si="30"/>
        <v>0</v>
      </c>
      <c r="AF130" s="43">
        <v>0</v>
      </c>
      <c r="AG130" s="44">
        <v>0</v>
      </c>
      <c r="AH130" s="75">
        <f t="shared" si="31"/>
        <v>0</v>
      </c>
      <c r="AI130" s="80">
        <f t="shared" si="32"/>
        <v>0</v>
      </c>
      <c r="AJ130" s="43">
        <v>112</v>
      </c>
      <c r="AK130" s="44">
        <v>0</v>
      </c>
      <c r="AL130" s="75">
        <f t="shared" si="33"/>
        <v>112</v>
      </c>
      <c r="AM130" s="80">
        <f t="shared" si="34"/>
        <v>3.9513141647556892E-3</v>
      </c>
    </row>
    <row r="131" spans="1:39" ht="24.95" customHeight="1">
      <c r="A131" s="3">
        <v>124</v>
      </c>
      <c r="B131" s="50" t="s">
        <v>175</v>
      </c>
      <c r="D131" s="43">
        <v>0</v>
      </c>
      <c r="E131" s="44">
        <v>0</v>
      </c>
      <c r="F131" s="75">
        <f t="shared" si="18"/>
        <v>0</v>
      </c>
      <c r="G131" s="80">
        <f t="shared" si="19"/>
        <v>0</v>
      </c>
      <c r="H131" s="43">
        <v>0</v>
      </c>
      <c r="I131" s="44">
        <v>0</v>
      </c>
      <c r="J131" s="75">
        <f t="shared" si="20"/>
        <v>0</v>
      </c>
      <c r="K131" s="80">
        <f t="shared" si="21"/>
        <v>0</v>
      </c>
      <c r="L131" s="43">
        <v>0</v>
      </c>
      <c r="M131" s="44">
        <v>0</v>
      </c>
      <c r="N131" s="75">
        <f t="shared" si="22"/>
        <v>0</v>
      </c>
      <c r="O131" s="80">
        <f t="shared" si="35"/>
        <v>0</v>
      </c>
      <c r="P131" s="43">
        <v>0</v>
      </c>
      <c r="Q131" s="44">
        <v>0</v>
      </c>
      <c r="R131" s="75">
        <f t="shared" si="23"/>
        <v>0</v>
      </c>
      <c r="S131" s="80">
        <f t="shared" si="24"/>
        <v>0</v>
      </c>
      <c r="T131" s="43">
        <v>0</v>
      </c>
      <c r="U131" s="44">
        <v>0</v>
      </c>
      <c r="V131" s="75">
        <f t="shared" si="25"/>
        <v>0</v>
      </c>
      <c r="W131" s="80">
        <f t="shared" si="26"/>
        <v>0</v>
      </c>
      <c r="X131" s="43">
        <v>0</v>
      </c>
      <c r="Y131" s="44">
        <v>0</v>
      </c>
      <c r="Z131" s="75">
        <f t="shared" si="27"/>
        <v>0</v>
      </c>
      <c r="AA131" s="80">
        <f t="shared" si="28"/>
        <v>0</v>
      </c>
      <c r="AB131" s="43">
        <v>0</v>
      </c>
      <c r="AC131" s="44">
        <v>0</v>
      </c>
      <c r="AD131" s="75">
        <f t="shared" si="29"/>
        <v>0</v>
      </c>
      <c r="AE131" s="80">
        <f t="shared" si="30"/>
        <v>0</v>
      </c>
      <c r="AF131" s="43">
        <v>0</v>
      </c>
      <c r="AG131" s="44">
        <v>0</v>
      </c>
      <c r="AH131" s="75">
        <f t="shared" si="31"/>
        <v>0</v>
      </c>
      <c r="AI131" s="80">
        <f t="shared" si="32"/>
        <v>0</v>
      </c>
      <c r="AJ131" s="43">
        <v>7</v>
      </c>
      <c r="AK131" s="44">
        <v>0</v>
      </c>
      <c r="AL131" s="75">
        <f t="shared" si="33"/>
        <v>7</v>
      </c>
      <c r="AM131" s="80">
        <f t="shared" si="34"/>
        <v>2.4695713529723057E-4</v>
      </c>
    </row>
    <row r="132" spans="1:39" ht="24.95" customHeight="1">
      <c r="A132" s="3">
        <v>125</v>
      </c>
      <c r="B132" s="50" t="s">
        <v>176</v>
      </c>
      <c r="D132" s="43">
        <v>16</v>
      </c>
      <c r="E132" s="44">
        <v>0</v>
      </c>
      <c r="F132" s="75">
        <f t="shared" si="18"/>
        <v>16</v>
      </c>
      <c r="G132" s="80">
        <f t="shared" si="19"/>
        <v>6.2284122259060687E-6</v>
      </c>
      <c r="H132" s="43">
        <v>0</v>
      </c>
      <c r="I132" s="44">
        <v>0</v>
      </c>
      <c r="J132" s="75">
        <f t="shared" si="20"/>
        <v>0</v>
      </c>
      <c r="K132" s="80">
        <f t="shared" si="21"/>
        <v>0</v>
      </c>
      <c r="L132" s="43">
        <v>1</v>
      </c>
      <c r="M132" s="44">
        <v>0</v>
      </c>
      <c r="N132" s="75">
        <f t="shared" si="22"/>
        <v>1</v>
      </c>
      <c r="O132" s="80">
        <f t="shared" si="35"/>
        <v>1.5810451657172491E-6</v>
      </c>
      <c r="P132" s="43">
        <v>25</v>
      </c>
      <c r="Q132" s="44">
        <v>0</v>
      </c>
      <c r="R132" s="75">
        <f t="shared" si="23"/>
        <v>25</v>
      </c>
      <c r="S132" s="80">
        <f t="shared" si="24"/>
        <v>7.7750340546491593E-5</v>
      </c>
      <c r="T132" s="43">
        <v>6</v>
      </c>
      <c r="U132" s="44">
        <v>0</v>
      </c>
      <c r="V132" s="75">
        <f t="shared" si="25"/>
        <v>6</v>
      </c>
      <c r="W132" s="80">
        <f t="shared" si="26"/>
        <v>2.1172983273343213E-5</v>
      </c>
      <c r="X132" s="43">
        <v>0</v>
      </c>
      <c r="Y132" s="44">
        <v>0</v>
      </c>
      <c r="Z132" s="75">
        <f t="shared" si="27"/>
        <v>0</v>
      </c>
      <c r="AA132" s="80">
        <f t="shared" si="28"/>
        <v>0</v>
      </c>
      <c r="AB132" s="43">
        <v>0</v>
      </c>
      <c r="AC132" s="44">
        <v>0</v>
      </c>
      <c r="AD132" s="75">
        <f t="shared" si="29"/>
        <v>0</v>
      </c>
      <c r="AE132" s="80">
        <f t="shared" si="30"/>
        <v>0</v>
      </c>
      <c r="AF132" s="43">
        <v>2</v>
      </c>
      <c r="AG132" s="44">
        <v>0</v>
      </c>
      <c r="AH132" s="75">
        <f t="shared" si="31"/>
        <v>2</v>
      </c>
      <c r="AI132" s="80">
        <f t="shared" si="32"/>
        <v>3.8719919462567519E-5</v>
      </c>
      <c r="AJ132" s="43">
        <v>0</v>
      </c>
      <c r="AK132" s="44">
        <v>0</v>
      </c>
      <c r="AL132" s="75">
        <f t="shared" si="33"/>
        <v>0</v>
      </c>
      <c r="AM132" s="80">
        <f t="shared" si="34"/>
        <v>0</v>
      </c>
    </row>
    <row r="133" spans="1:39" ht="24.95" customHeight="1">
      <c r="A133" s="3">
        <v>126</v>
      </c>
      <c r="B133" s="50" t="s">
        <v>218</v>
      </c>
      <c r="D133" s="43">
        <v>0</v>
      </c>
      <c r="E133" s="44">
        <v>0</v>
      </c>
      <c r="F133" s="75">
        <f t="shared" si="18"/>
        <v>0</v>
      </c>
      <c r="G133" s="80">
        <f t="shared" si="19"/>
        <v>0</v>
      </c>
      <c r="H133" s="43">
        <v>0</v>
      </c>
      <c r="I133" s="44">
        <v>0</v>
      </c>
      <c r="J133" s="75">
        <f t="shared" si="20"/>
        <v>0</v>
      </c>
      <c r="K133" s="80">
        <f t="shared" si="21"/>
        <v>0</v>
      </c>
      <c r="L133" s="43">
        <v>0</v>
      </c>
      <c r="M133" s="44">
        <v>0</v>
      </c>
      <c r="N133" s="75">
        <f t="shared" si="22"/>
        <v>0</v>
      </c>
      <c r="O133" s="80">
        <f t="shared" si="35"/>
        <v>0</v>
      </c>
      <c r="P133" s="43">
        <v>341</v>
      </c>
      <c r="Q133" s="44">
        <v>0</v>
      </c>
      <c r="R133" s="75">
        <f t="shared" si="23"/>
        <v>341</v>
      </c>
      <c r="S133" s="80">
        <f t="shared" si="24"/>
        <v>1.0605146450541453E-3</v>
      </c>
      <c r="T133" s="43">
        <v>15</v>
      </c>
      <c r="U133" s="44">
        <v>0</v>
      </c>
      <c r="V133" s="75">
        <f t="shared" si="25"/>
        <v>15</v>
      </c>
      <c r="W133" s="80">
        <f t="shared" si="26"/>
        <v>5.2932458183358036E-5</v>
      </c>
      <c r="X133" s="43">
        <v>0</v>
      </c>
      <c r="Y133" s="44">
        <v>0</v>
      </c>
      <c r="Z133" s="75">
        <f t="shared" si="27"/>
        <v>0</v>
      </c>
      <c r="AA133" s="80">
        <f t="shared" si="28"/>
        <v>0</v>
      </c>
      <c r="AB133" s="43">
        <v>0</v>
      </c>
      <c r="AC133" s="44">
        <v>0</v>
      </c>
      <c r="AD133" s="75">
        <f t="shared" si="29"/>
        <v>0</v>
      </c>
      <c r="AE133" s="80">
        <f t="shared" si="30"/>
        <v>0</v>
      </c>
      <c r="AF133" s="43">
        <v>0</v>
      </c>
      <c r="AG133" s="44">
        <v>0</v>
      </c>
      <c r="AH133" s="75">
        <f t="shared" si="31"/>
        <v>0</v>
      </c>
      <c r="AI133" s="80">
        <f t="shared" si="32"/>
        <v>0</v>
      </c>
      <c r="AJ133" s="43">
        <v>0</v>
      </c>
      <c r="AK133" s="44">
        <v>0</v>
      </c>
      <c r="AL133" s="75">
        <f t="shared" si="33"/>
        <v>0</v>
      </c>
      <c r="AM133" s="80">
        <f t="shared" si="34"/>
        <v>0</v>
      </c>
    </row>
    <row r="134" spans="1:39" ht="24.95" customHeight="1">
      <c r="A134" s="3">
        <v>127</v>
      </c>
      <c r="B134" s="50" t="s">
        <v>49</v>
      </c>
      <c r="D134" s="43">
        <v>6</v>
      </c>
      <c r="E134" s="44">
        <v>0</v>
      </c>
      <c r="F134" s="75">
        <f t="shared" si="18"/>
        <v>6</v>
      </c>
      <c r="G134" s="80">
        <f t="shared" si="19"/>
        <v>2.3356545847147759E-6</v>
      </c>
      <c r="H134" s="43">
        <v>37098</v>
      </c>
      <c r="I134" s="44">
        <v>20296</v>
      </c>
      <c r="J134" s="75">
        <f t="shared" si="20"/>
        <v>57394</v>
      </c>
      <c r="K134" s="80">
        <f t="shared" si="21"/>
        <v>4.1387476311485573E-2</v>
      </c>
      <c r="L134" s="43">
        <v>0</v>
      </c>
      <c r="M134" s="44">
        <v>0</v>
      </c>
      <c r="N134" s="75">
        <f t="shared" si="22"/>
        <v>0</v>
      </c>
      <c r="O134" s="80">
        <f t="shared" si="35"/>
        <v>0</v>
      </c>
      <c r="P134" s="43">
        <v>15628</v>
      </c>
      <c r="Q134" s="44">
        <v>0</v>
      </c>
      <c r="R134" s="75">
        <f t="shared" si="23"/>
        <v>15628</v>
      </c>
      <c r="S134" s="80">
        <f t="shared" si="24"/>
        <v>4.8603292882422822E-2</v>
      </c>
      <c r="T134" s="43">
        <v>15778</v>
      </c>
      <c r="U134" s="44">
        <v>0</v>
      </c>
      <c r="V134" s="75">
        <f t="shared" si="25"/>
        <v>15778</v>
      </c>
      <c r="W134" s="80">
        <f t="shared" si="26"/>
        <v>5.5677888347801539E-2</v>
      </c>
      <c r="X134" s="43">
        <v>4274</v>
      </c>
      <c r="Y134" s="44">
        <v>0</v>
      </c>
      <c r="Z134" s="75">
        <f t="shared" si="27"/>
        <v>4274</v>
      </c>
      <c r="AA134" s="80">
        <f t="shared" si="28"/>
        <v>2.4692927215372706E-2</v>
      </c>
      <c r="AB134" s="43">
        <v>3651</v>
      </c>
      <c r="AC134" s="44">
        <v>0</v>
      </c>
      <c r="AD134" s="75">
        <f t="shared" si="29"/>
        <v>3651</v>
      </c>
      <c r="AE134" s="80">
        <f t="shared" si="30"/>
        <v>4.4902226048456527E-2</v>
      </c>
      <c r="AF134" s="43">
        <v>126</v>
      </c>
      <c r="AG134" s="44">
        <v>0</v>
      </c>
      <c r="AH134" s="75">
        <f t="shared" si="31"/>
        <v>126</v>
      </c>
      <c r="AI134" s="80">
        <f t="shared" si="32"/>
        <v>2.4393549261417535E-3</v>
      </c>
      <c r="AJ134" s="43">
        <v>98</v>
      </c>
      <c r="AK134" s="44">
        <v>0</v>
      </c>
      <c r="AL134" s="75">
        <f t="shared" si="33"/>
        <v>98</v>
      </c>
      <c r="AM134" s="80">
        <f t="shared" si="34"/>
        <v>3.4573998941612276E-3</v>
      </c>
    </row>
    <row r="135" spans="1:39" ht="24.95" customHeight="1">
      <c r="A135" s="3">
        <v>128</v>
      </c>
      <c r="B135" s="50" t="s">
        <v>51</v>
      </c>
      <c r="D135" s="43">
        <v>24665</v>
      </c>
      <c r="E135" s="44">
        <v>25997</v>
      </c>
      <c r="F135" s="75">
        <f t="shared" si="18"/>
        <v>50662</v>
      </c>
      <c r="G135" s="80">
        <f t="shared" si="19"/>
        <v>1.9721488761803328E-2</v>
      </c>
      <c r="H135" s="43">
        <v>10795</v>
      </c>
      <c r="I135" s="44">
        <v>0</v>
      </c>
      <c r="J135" s="75">
        <f t="shared" si="20"/>
        <v>10795</v>
      </c>
      <c r="K135" s="80">
        <f t="shared" si="21"/>
        <v>7.7843991842786141E-3</v>
      </c>
      <c r="L135" s="43">
        <v>4458</v>
      </c>
      <c r="M135" s="44">
        <v>8406</v>
      </c>
      <c r="N135" s="75">
        <f t="shared" si="22"/>
        <v>12864</v>
      </c>
      <c r="O135" s="80">
        <f t="shared" si="35"/>
        <v>2.0338565011786693E-2</v>
      </c>
      <c r="P135" s="43">
        <v>4871</v>
      </c>
      <c r="Q135" s="44">
        <v>0</v>
      </c>
      <c r="R135" s="75">
        <f t="shared" si="23"/>
        <v>4871</v>
      </c>
      <c r="S135" s="80">
        <f t="shared" si="24"/>
        <v>1.5148876352078422E-2</v>
      </c>
      <c r="T135" s="43">
        <v>4636</v>
      </c>
      <c r="U135" s="44">
        <v>0</v>
      </c>
      <c r="V135" s="75">
        <f t="shared" si="25"/>
        <v>4636</v>
      </c>
      <c r="W135" s="80">
        <f t="shared" si="26"/>
        <v>1.6359658409203191E-2</v>
      </c>
      <c r="X135" s="43">
        <v>2260</v>
      </c>
      <c r="Y135" s="44">
        <v>0</v>
      </c>
      <c r="Z135" s="75">
        <f t="shared" si="27"/>
        <v>2260</v>
      </c>
      <c r="AA135" s="80">
        <f t="shared" si="28"/>
        <v>1.3057093005789029E-2</v>
      </c>
      <c r="AB135" s="43">
        <v>316</v>
      </c>
      <c r="AC135" s="44">
        <v>0</v>
      </c>
      <c r="AD135" s="75">
        <f t="shared" si="29"/>
        <v>316</v>
      </c>
      <c r="AE135" s="80">
        <f t="shared" si="30"/>
        <v>3.8863608412249414E-3</v>
      </c>
      <c r="AF135" s="43">
        <v>664</v>
      </c>
      <c r="AG135" s="44">
        <v>0</v>
      </c>
      <c r="AH135" s="75">
        <f t="shared" si="31"/>
        <v>664</v>
      </c>
      <c r="AI135" s="80">
        <f t="shared" si="32"/>
        <v>1.2855013261572417E-2</v>
      </c>
      <c r="AJ135" s="43">
        <v>639</v>
      </c>
      <c r="AK135" s="44">
        <v>0</v>
      </c>
      <c r="AL135" s="75">
        <f t="shared" si="33"/>
        <v>639</v>
      </c>
      <c r="AM135" s="80">
        <f t="shared" si="34"/>
        <v>2.2543658493561474E-2</v>
      </c>
    </row>
    <row r="136" spans="1:39" ht="24.95" customHeight="1">
      <c r="A136" s="3">
        <v>129</v>
      </c>
      <c r="B136" s="50" t="s">
        <v>177</v>
      </c>
      <c r="D136" s="43">
        <v>2</v>
      </c>
      <c r="E136" s="44">
        <v>0</v>
      </c>
      <c r="F136" s="75">
        <f t="shared" ref="F136:F199" si="36">SUM(D136:E136)</f>
        <v>2</v>
      </c>
      <c r="G136" s="80">
        <f t="shared" ref="G136:G199" si="37">+F136/$F$213</f>
        <v>7.7855152823825859E-7</v>
      </c>
      <c r="H136" s="43">
        <v>0</v>
      </c>
      <c r="I136" s="44">
        <v>0</v>
      </c>
      <c r="J136" s="75">
        <f t="shared" ref="J136:J199" si="38">SUM(H136:I136)</f>
        <v>0</v>
      </c>
      <c r="K136" s="80">
        <f t="shared" ref="K136:K199" si="39">+J136/$J$213</f>
        <v>0</v>
      </c>
      <c r="L136" s="43">
        <v>0</v>
      </c>
      <c r="M136" s="44">
        <v>0</v>
      </c>
      <c r="N136" s="75">
        <f t="shared" ref="N136:N199" si="40">SUM(L136:M136)</f>
        <v>0</v>
      </c>
      <c r="O136" s="80">
        <f t="shared" si="35"/>
        <v>0</v>
      </c>
      <c r="P136" s="43">
        <v>0</v>
      </c>
      <c r="Q136" s="44">
        <v>0</v>
      </c>
      <c r="R136" s="75">
        <f t="shared" ref="R136:R199" si="41">SUM(P136:Q136)</f>
        <v>0</v>
      </c>
      <c r="S136" s="80">
        <f t="shared" ref="S136:S199" si="42">+R136/$R$213</f>
        <v>0</v>
      </c>
      <c r="T136" s="43">
        <v>0</v>
      </c>
      <c r="U136" s="44">
        <v>0</v>
      </c>
      <c r="V136" s="75">
        <f t="shared" ref="V136:V199" si="43">SUM(T136:U136)</f>
        <v>0</v>
      </c>
      <c r="W136" s="80">
        <f t="shared" ref="W136:W199" si="44">+V136/$V$213</f>
        <v>0</v>
      </c>
      <c r="X136" s="43">
        <v>0</v>
      </c>
      <c r="Y136" s="44">
        <v>0</v>
      </c>
      <c r="Z136" s="75">
        <f t="shared" ref="Z136:Z199" si="45">SUM(X136:Y136)</f>
        <v>0</v>
      </c>
      <c r="AA136" s="80">
        <f t="shared" ref="AA136:AA199" si="46">+Z136/$Z$213</f>
        <v>0</v>
      </c>
      <c r="AB136" s="43">
        <v>0</v>
      </c>
      <c r="AC136" s="44">
        <v>0</v>
      </c>
      <c r="AD136" s="75">
        <f t="shared" ref="AD136:AD199" si="47">SUM(AB136:AC136)</f>
        <v>0</v>
      </c>
      <c r="AE136" s="80">
        <f t="shared" ref="AE136:AE199" si="48">+AD136/$AD$213</f>
        <v>0</v>
      </c>
      <c r="AF136" s="43">
        <v>0</v>
      </c>
      <c r="AG136" s="44">
        <v>0</v>
      </c>
      <c r="AH136" s="75">
        <f t="shared" ref="AH136:AH199" si="49">SUM(AF136:AG136)</f>
        <v>0</v>
      </c>
      <c r="AI136" s="80">
        <f t="shared" ref="AI136:AI199" si="50">+AH136/$AH$213</f>
        <v>0</v>
      </c>
      <c r="AJ136" s="43">
        <v>0</v>
      </c>
      <c r="AK136" s="44">
        <v>0</v>
      </c>
      <c r="AL136" s="75">
        <f t="shared" ref="AL136:AL199" si="51">SUM(AJ136:AK136)</f>
        <v>0</v>
      </c>
      <c r="AM136" s="80">
        <f t="shared" ref="AM136:AM199" si="52">+AL136/$AL$213</f>
        <v>0</v>
      </c>
    </row>
    <row r="137" spans="1:39" ht="24.95" customHeight="1">
      <c r="A137" s="3">
        <v>130</v>
      </c>
      <c r="B137" s="50" t="s">
        <v>90</v>
      </c>
      <c r="D137" s="43">
        <v>8</v>
      </c>
      <c r="E137" s="44">
        <v>0</v>
      </c>
      <c r="F137" s="75">
        <f t="shared" si="36"/>
        <v>8</v>
      </c>
      <c r="G137" s="80">
        <f t="shared" si="37"/>
        <v>3.1142061129530344E-6</v>
      </c>
      <c r="H137" s="43">
        <v>0</v>
      </c>
      <c r="I137" s="44">
        <v>0</v>
      </c>
      <c r="J137" s="75">
        <f t="shared" si="38"/>
        <v>0</v>
      </c>
      <c r="K137" s="80">
        <f t="shared" si="39"/>
        <v>0</v>
      </c>
      <c r="L137" s="43">
        <v>0</v>
      </c>
      <c r="M137" s="44">
        <v>0</v>
      </c>
      <c r="N137" s="75">
        <f t="shared" si="40"/>
        <v>0</v>
      </c>
      <c r="O137" s="80">
        <f t="shared" ref="O137:O200" si="53">+N137/$N$213</f>
        <v>0</v>
      </c>
      <c r="P137" s="43">
        <v>1466</v>
      </c>
      <c r="Q137" s="44">
        <v>0</v>
      </c>
      <c r="R137" s="75">
        <f t="shared" si="41"/>
        <v>1466</v>
      </c>
      <c r="S137" s="80">
        <f t="shared" si="42"/>
        <v>4.5592799696462672E-3</v>
      </c>
      <c r="T137" s="43">
        <v>256</v>
      </c>
      <c r="U137" s="44">
        <v>0</v>
      </c>
      <c r="V137" s="75">
        <f t="shared" si="43"/>
        <v>256</v>
      </c>
      <c r="W137" s="80">
        <f t="shared" si="44"/>
        <v>9.0338061966264375E-4</v>
      </c>
      <c r="X137" s="43">
        <v>278</v>
      </c>
      <c r="Y137" s="44">
        <v>0</v>
      </c>
      <c r="Z137" s="75">
        <f t="shared" si="45"/>
        <v>278</v>
      </c>
      <c r="AA137" s="80">
        <f t="shared" si="46"/>
        <v>1.606137989207677E-3</v>
      </c>
      <c r="AB137" s="43">
        <v>0</v>
      </c>
      <c r="AC137" s="44">
        <v>0</v>
      </c>
      <c r="AD137" s="75">
        <f t="shared" si="47"/>
        <v>0</v>
      </c>
      <c r="AE137" s="80">
        <f t="shared" si="48"/>
        <v>0</v>
      </c>
      <c r="AF137" s="43">
        <v>6</v>
      </c>
      <c r="AG137" s="44">
        <v>0</v>
      </c>
      <c r="AH137" s="75">
        <f t="shared" si="49"/>
        <v>6</v>
      </c>
      <c r="AI137" s="80">
        <f t="shared" si="50"/>
        <v>1.1615975838770256E-4</v>
      </c>
      <c r="AJ137" s="43">
        <v>0</v>
      </c>
      <c r="AK137" s="44">
        <v>0</v>
      </c>
      <c r="AL137" s="75">
        <f t="shared" si="51"/>
        <v>0</v>
      </c>
      <c r="AM137" s="80">
        <f t="shared" si="52"/>
        <v>0</v>
      </c>
    </row>
    <row r="138" spans="1:39" ht="24.95" customHeight="1">
      <c r="A138" s="3">
        <v>131</v>
      </c>
      <c r="B138" s="50" t="s">
        <v>102</v>
      </c>
      <c r="D138" s="43">
        <v>1994</v>
      </c>
      <c r="E138" s="44">
        <v>0</v>
      </c>
      <c r="F138" s="75">
        <f t="shared" si="36"/>
        <v>1994</v>
      </c>
      <c r="G138" s="80">
        <f t="shared" si="37"/>
        <v>7.7621587365354384E-4</v>
      </c>
      <c r="H138" s="43">
        <v>5305</v>
      </c>
      <c r="I138" s="44">
        <v>0</v>
      </c>
      <c r="J138" s="75">
        <f t="shared" si="38"/>
        <v>5305</v>
      </c>
      <c r="K138" s="80">
        <f t="shared" si="39"/>
        <v>3.8254967737469244E-3</v>
      </c>
      <c r="L138" s="43">
        <v>90</v>
      </c>
      <c r="M138" s="44">
        <v>0</v>
      </c>
      <c r="N138" s="75">
        <f t="shared" si="40"/>
        <v>90</v>
      </c>
      <c r="O138" s="80">
        <f t="shared" si="53"/>
        <v>1.4229406491455242E-4</v>
      </c>
      <c r="P138" s="43">
        <v>484</v>
      </c>
      <c r="Q138" s="44">
        <v>0</v>
      </c>
      <c r="R138" s="75">
        <f t="shared" si="41"/>
        <v>484</v>
      </c>
      <c r="S138" s="80">
        <f t="shared" si="42"/>
        <v>1.5052465929800772E-3</v>
      </c>
      <c r="T138" s="43">
        <v>520</v>
      </c>
      <c r="U138" s="44">
        <v>0</v>
      </c>
      <c r="V138" s="75">
        <f t="shared" si="43"/>
        <v>520</v>
      </c>
      <c r="W138" s="80">
        <f t="shared" si="44"/>
        <v>1.8349918836897453E-3</v>
      </c>
      <c r="X138" s="43">
        <v>158</v>
      </c>
      <c r="Y138" s="44">
        <v>0</v>
      </c>
      <c r="Z138" s="75">
        <f t="shared" si="45"/>
        <v>158</v>
      </c>
      <c r="AA138" s="80">
        <f t="shared" si="46"/>
        <v>9.1284101544896758E-4</v>
      </c>
      <c r="AB138" s="43">
        <v>4</v>
      </c>
      <c r="AC138" s="44">
        <v>0</v>
      </c>
      <c r="AD138" s="75">
        <f t="shared" si="47"/>
        <v>4</v>
      </c>
      <c r="AE138" s="80">
        <f t="shared" si="48"/>
        <v>4.9194441028163815E-5</v>
      </c>
      <c r="AF138" s="43">
        <v>77</v>
      </c>
      <c r="AG138" s="44">
        <v>0</v>
      </c>
      <c r="AH138" s="75">
        <f t="shared" si="49"/>
        <v>77</v>
      </c>
      <c r="AI138" s="80">
        <f t="shared" si="50"/>
        <v>1.4907168993088494E-3</v>
      </c>
      <c r="AJ138" s="43">
        <v>55</v>
      </c>
      <c r="AK138" s="44">
        <v>0</v>
      </c>
      <c r="AL138" s="75">
        <f t="shared" si="51"/>
        <v>55</v>
      </c>
      <c r="AM138" s="80">
        <f t="shared" si="52"/>
        <v>1.9403774916210972E-3</v>
      </c>
    </row>
    <row r="139" spans="1:39" ht="24.95" customHeight="1">
      <c r="A139" s="3">
        <v>132</v>
      </c>
      <c r="B139" s="50" t="s">
        <v>47</v>
      </c>
      <c r="D139" s="43">
        <v>9927</v>
      </c>
      <c r="E139" s="44">
        <v>31137</v>
      </c>
      <c r="F139" s="75">
        <f t="shared" si="36"/>
        <v>41064</v>
      </c>
      <c r="G139" s="80">
        <f t="shared" si="37"/>
        <v>1.5985219977787925E-2</v>
      </c>
      <c r="H139" s="43">
        <v>16284</v>
      </c>
      <c r="I139" s="44">
        <v>0</v>
      </c>
      <c r="J139" s="75">
        <f t="shared" si="38"/>
        <v>16284</v>
      </c>
      <c r="K139" s="80">
        <f t="shared" si="39"/>
        <v>1.1742580483260117E-2</v>
      </c>
      <c r="L139" s="43">
        <v>535</v>
      </c>
      <c r="M139" s="44">
        <v>1</v>
      </c>
      <c r="N139" s="75">
        <f t="shared" si="40"/>
        <v>536</v>
      </c>
      <c r="O139" s="80">
        <f t="shared" si="53"/>
        <v>8.4744020882444545E-4</v>
      </c>
      <c r="P139" s="43">
        <v>15259</v>
      </c>
      <c r="Q139" s="44">
        <v>0</v>
      </c>
      <c r="R139" s="75">
        <f t="shared" si="41"/>
        <v>15259</v>
      </c>
      <c r="S139" s="80">
        <f t="shared" si="42"/>
        <v>4.7455697855956609E-2</v>
      </c>
      <c r="T139" s="43">
        <v>1779</v>
      </c>
      <c r="U139" s="44">
        <v>0</v>
      </c>
      <c r="V139" s="75">
        <f t="shared" si="43"/>
        <v>1779</v>
      </c>
      <c r="W139" s="80">
        <f t="shared" si="44"/>
        <v>6.2777895405462629E-3</v>
      </c>
      <c r="X139" s="43">
        <v>4641</v>
      </c>
      <c r="Y139" s="44">
        <v>0</v>
      </c>
      <c r="Z139" s="75">
        <f t="shared" si="45"/>
        <v>4641</v>
      </c>
      <c r="AA139" s="80">
        <f t="shared" si="46"/>
        <v>2.6813260460118091E-2</v>
      </c>
      <c r="AB139" s="43">
        <v>256</v>
      </c>
      <c r="AC139" s="44">
        <v>0</v>
      </c>
      <c r="AD139" s="75">
        <f t="shared" si="47"/>
        <v>256</v>
      </c>
      <c r="AE139" s="80">
        <f t="shared" si="48"/>
        <v>3.1484442258024842E-3</v>
      </c>
      <c r="AF139" s="43">
        <v>599</v>
      </c>
      <c r="AG139" s="44">
        <v>0</v>
      </c>
      <c r="AH139" s="75">
        <f t="shared" si="49"/>
        <v>599</v>
      </c>
      <c r="AI139" s="80">
        <f t="shared" si="50"/>
        <v>1.1596615879038971E-2</v>
      </c>
      <c r="AJ139" s="43">
        <v>500</v>
      </c>
      <c r="AK139" s="44">
        <v>0</v>
      </c>
      <c r="AL139" s="75">
        <f t="shared" si="51"/>
        <v>500</v>
      </c>
      <c r="AM139" s="80">
        <f t="shared" si="52"/>
        <v>1.763979537837361E-2</v>
      </c>
    </row>
    <row r="140" spans="1:39" ht="24.95" customHeight="1">
      <c r="A140" s="3">
        <v>133</v>
      </c>
      <c r="B140" s="50" t="s">
        <v>223</v>
      </c>
      <c r="D140" s="43">
        <v>0</v>
      </c>
      <c r="E140" s="44">
        <v>0</v>
      </c>
      <c r="F140" s="75">
        <f t="shared" si="36"/>
        <v>0</v>
      </c>
      <c r="G140" s="80">
        <f t="shared" si="37"/>
        <v>0</v>
      </c>
      <c r="H140" s="43">
        <v>0</v>
      </c>
      <c r="I140" s="44">
        <v>0</v>
      </c>
      <c r="J140" s="75">
        <f t="shared" si="38"/>
        <v>0</v>
      </c>
      <c r="K140" s="80">
        <f t="shared" si="39"/>
        <v>0</v>
      </c>
      <c r="L140" s="43">
        <v>0</v>
      </c>
      <c r="M140" s="44">
        <v>0</v>
      </c>
      <c r="N140" s="75">
        <f t="shared" si="40"/>
        <v>0</v>
      </c>
      <c r="O140" s="80">
        <f t="shared" si="53"/>
        <v>0</v>
      </c>
      <c r="P140" s="43">
        <v>0</v>
      </c>
      <c r="Q140" s="44">
        <v>0</v>
      </c>
      <c r="R140" s="75">
        <f t="shared" si="41"/>
        <v>0</v>
      </c>
      <c r="S140" s="80">
        <f t="shared" si="42"/>
        <v>0</v>
      </c>
      <c r="T140" s="43">
        <v>5</v>
      </c>
      <c r="U140" s="44">
        <v>0</v>
      </c>
      <c r="V140" s="75">
        <f t="shared" si="43"/>
        <v>5</v>
      </c>
      <c r="W140" s="80">
        <f t="shared" si="44"/>
        <v>1.7644152727786011E-5</v>
      </c>
      <c r="X140" s="43">
        <v>0</v>
      </c>
      <c r="Y140" s="44">
        <v>0</v>
      </c>
      <c r="Z140" s="75">
        <f t="shared" si="45"/>
        <v>0</v>
      </c>
      <c r="AA140" s="80">
        <f t="shared" si="46"/>
        <v>0</v>
      </c>
      <c r="AB140" s="43">
        <v>0</v>
      </c>
      <c r="AC140" s="44">
        <v>0</v>
      </c>
      <c r="AD140" s="75">
        <f t="shared" si="47"/>
        <v>0</v>
      </c>
      <c r="AE140" s="80">
        <f t="shared" si="48"/>
        <v>0</v>
      </c>
      <c r="AF140" s="43">
        <v>0</v>
      </c>
      <c r="AG140" s="44">
        <v>0</v>
      </c>
      <c r="AH140" s="75">
        <f t="shared" si="49"/>
        <v>0</v>
      </c>
      <c r="AI140" s="80">
        <f t="shared" si="50"/>
        <v>0</v>
      </c>
      <c r="AJ140" s="43">
        <v>0</v>
      </c>
      <c r="AK140" s="44">
        <v>0</v>
      </c>
      <c r="AL140" s="75">
        <f t="shared" si="51"/>
        <v>0</v>
      </c>
      <c r="AM140" s="80">
        <f t="shared" si="52"/>
        <v>0</v>
      </c>
    </row>
    <row r="141" spans="1:39" ht="24.95" customHeight="1">
      <c r="A141" s="3">
        <v>134</v>
      </c>
      <c r="B141" s="50" t="s">
        <v>178</v>
      </c>
      <c r="D141" s="43">
        <v>3</v>
      </c>
      <c r="E141" s="44">
        <v>0</v>
      </c>
      <c r="F141" s="75">
        <f t="shared" si="36"/>
        <v>3</v>
      </c>
      <c r="G141" s="80">
        <f t="shared" si="37"/>
        <v>1.1678272923573879E-6</v>
      </c>
      <c r="H141" s="43">
        <v>0</v>
      </c>
      <c r="I141" s="44">
        <v>0</v>
      </c>
      <c r="J141" s="75">
        <f t="shared" si="38"/>
        <v>0</v>
      </c>
      <c r="K141" s="80">
        <f t="shared" si="39"/>
        <v>0</v>
      </c>
      <c r="L141" s="43">
        <v>0</v>
      </c>
      <c r="M141" s="44">
        <v>0</v>
      </c>
      <c r="N141" s="75">
        <f t="shared" si="40"/>
        <v>0</v>
      </c>
      <c r="O141" s="80">
        <f t="shared" si="53"/>
        <v>0</v>
      </c>
      <c r="P141" s="43">
        <v>0</v>
      </c>
      <c r="Q141" s="44">
        <v>0</v>
      </c>
      <c r="R141" s="75">
        <f t="shared" si="41"/>
        <v>0</v>
      </c>
      <c r="S141" s="80">
        <f t="shared" si="42"/>
        <v>0</v>
      </c>
      <c r="T141" s="43">
        <v>0</v>
      </c>
      <c r="U141" s="44">
        <v>0</v>
      </c>
      <c r="V141" s="75">
        <f t="shared" si="43"/>
        <v>0</v>
      </c>
      <c r="W141" s="80">
        <f t="shared" si="44"/>
        <v>0</v>
      </c>
      <c r="X141" s="43">
        <v>0</v>
      </c>
      <c r="Y141" s="44">
        <v>0</v>
      </c>
      <c r="Z141" s="75">
        <f t="shared" si="45"/>
        <v>0</v>
      </c>
      <c r="AA141" s="80">
        <f t="shared" si="46"/>
        <v>0</v>
      </c>
      <c r="AB141" s="43">
        <v>0</v>
      </c>
      <c r="AC141" s="44">
        <v>0</v>
      </c>
      <c r="AD141" s="75">
        <f t="shared" si="47"/>
        <v>0</v>
      </c>
      <c r="AE141" s="80">
        <f t="shared" si="48"/>
        <v>0</v>
      </c>
      <c r="AF141" s="43">
        <v>0</v>
      </c>
      <c r="AG141" s="44">
        <v>0</v>
      </c>
      <c r="AH141" s="75">
        <f t="shared" si="49"/>
        <v>0</v>
      </c>
      <c r="AI141" s="80">
        <f t="shared" si="50"/>
        <v>0</v>
      </c>
      <c r="AJ141" s="43">
        <v>0</v>
      </c>
      <c r="AK141" s="44">
        <v>0</v>
      </c>
      <c r="AL141" s="75">
        <f t="shared" si="51"/>
        <v>0</v>
      </c>
      <c r="AM141" s="80">
        <f t="shared" si="52"/>
        <v>0</v>
      </c>
    </row>
    <row r="142" spans="1:39" ht="24.95" customHeight="1">
      <c r="A142" s="3">
        <v>135</v>
      </c>
      <c r="B142" s="50" t="s">
        <v>179</v>
      </c>
      <c r="D142" s="43">
        <v>0</v>
      </c>
      <c r="E142" s="44">
        <v>0</v>
      </c>
      <c r="F142" s="75">
        <f t="shared" si="36"/>
        <v>0</v>
      </c>
      <c r="G142" s="80">
        <f t="shared" si="37"/>
        <v>0</v>
      </c>
      <c r="H142" s="43">
        <v>0</v>
      </c>
      <c r="I142" s="44">
        <v>0</v>
      </c>
      <c r="J142" s="75">
        <f t="shared" si="38"/>
        <v>0</v>
      </c>
      <c r="K142" s="80">
        <f t="shared" si="39"/>
        <v>0</v>
      </c>
      <c r="L142" s="43">
        <v>0</v>
      </c>
      <c r="M142" s="44">
        <v>0</v>
      </c>
      <c r="N142" s="75">
        <f t="shared" si="40"/>
        <v>0</v>
      </c>
      <c r="O142" s="80">
        <f t="shared" si="53"/>
        <v>0</v>
      </c>
      <c r="P142" s="43">
        <v>0</v>
      </c>
      <c r="Q142" s="44">
        <v>0</v>
      </c>
      <c r="R142" s="75">
        <f t="shared" si="41"/>
        <v>0</v>
      </c>
      <c r="S142" s="80">
        <f t="shared" si="42"/>
        <v>0</v>
      </c>
      <c r="T142" s="43">
        <v>0</v>
      </c>
      <c r="U142" s="44">
        <v>0</v>
      </c>
      <c r="V142" s="75">
        <f t="shared" si="43"/>
        <v>0</v>
      </c>
      <c r="W142" s="80">
        <f t="shared" si="44"/>
        <v>0</v>
      </c>
      <c r="X142" s="43">
        <v>0</v>
      </c>
      <c r="Y142" s="44">
        <v>0</v>
      </c>
      <c r="Z142" s="75">
        <f t="shared" si="45"/>
        <v>0</v>
      </c>
      <c r="AA142" s="80">
        <f t="shared" si="46"/>
        <v>0</v>
      </c>
      <c r="AB142" s="43">
        <v>0</v>
      </c>
      <c r="AC142" s="44">
        <v>0</v>
      </c>
      <c r="AD142" s="75">
        <f t="shared" si="47"/>
        <v>0</v>
      </c>
      <c r="AE142" s="80">
        <f t="shared" si="48"/>
        <v>0</v>
      </c>
      <c r="AF142" s="43">
        <v>0</v>
      </c>
      <c r="AG142" s="44">
        <v>0</v>
      </c>
      <c r="AH142" s="75">
        <f t="shared" si="49"/>
        <v>0</v>
      </c>
      <c r="AI142" s="80">
        <f t="shared" si="50"/>
        <v>0</v>
      </c>
      <c r="AJ142" s="43">
        <v>0</v>
      </c>
      <c r="AK142" s="44">
        <v>0</v>
      </c>
      <c r="AL142" s="75">
        <f t="shared" si="51"/>
        <v>0</v>
      </c>
      <c r="AM142" s="80">
        <f t="shared" si="52"/>
        <v>0</v>
      </c>
    </row>
    <row r="143" spans="1:39" ht="24.95" customHeight="1">
      <c r="A143" s="3">
        <v>136</v>
      </c>
      <c r="B143" s="50" t="s">
        <v>254</v>
      </c>
      <c r="D143" s="43">
        <v>0</v>
      </c>
      <c r="E143" s="44">
        <v>0</v>
      </c>
      <c r="F143" s="75">
        <f t="shared" si="36"/>
        <v>0</v>
      </c>
      <c r="G143" s="80">
        <f t="shared" si="37"/>
        <v>0</v>
      </c>
      <c r="H143" s="43">
        <v>0</v>
      </c>
      <c r="I143" s="44">
        <v>0</v>
      </c>
      <c r="J143" s="75">
        <f t="shared" si="38"/>
        <v>0</v>
      </c>
      <c r="K143" s="80">
        <f t="shared" si="39"/>
        <v>0</v>
      </c>
      <c r="L143" s="43">
        <v>0</v>
      </c>
      <c r="M143" s="44">
        <v>0</v>
      </c>
      <c r="N143" s="75">
        <f t="shared" si="40"/>
        <v>0</v>
      </c>
      <c r="O143" s="80">
        <f t="shared" si="53"/>
        <v>0</v>
      </c>
      <c r="P143" s="43">
        <v>0</v>
      </c>
      <c r="Q143" s="44">
        <v>0</v>
      </c>
      <c r="R143" s="75">
        <f t="shared" si="41"/>
        <v>0</v>
      </c>
      <c r="S143" s="80">
        <f t="shared" si="42"/>
        <v>0</v>
      </c>
      <c r="T143" s="43">
        <v>0</v>
      </c>
      <c r="U143" s="44">
        <v>0</v>
      </c>
      <c r="V143" s="75">
        <f t="shared" si="43"/>
        <v>0</v>
      </c>
      <c r="W143" s="80">
        <f t="shared" si="44"/>
        <v>0</v>
      </c>
      <c r="X143" s="43">
        <v>0</v>
      </c>
      <c r="Y143" s="44">
        <v>0</v>
      </c>
      <c r="Z143" s="75">
        <f t="shared" si="45"/>
        <v>0</v>
      </c>
      <c r="AA143" s="80">
        <f t="shared" si="46"/>
        <v>0</v>
      </c>
      <c r="AB143" s="43">
        <v>0</v>
      </c>
      <c r="AC143" s="44">
        <v>0</v>
      </c>
      <c r="AD143" s="75">
        <f t="shared" si="47"/>
        <v>0</v>
      </c>
      <c r="AE143" s="80">
        <f t="shared" si="48"/>
        <v>0</v>
      </c>
      <c r="AF143" s="43">
        <v>0</v>
      </c>
      <c r="AG143" s="44">
        <v>0</v>
      </c>
      <c r="AH143" s="75">
        <f t="shared" si="49"/>
        <v>0</v>
      </c>
      <c r="AI143" s="80">
        <f t="shared" si="50"/>
        <v>0</v>
      </c>
      <c r="AJ143" s="43">
        <v>0</v>
      </c>
      <c r="AK143" s="44">
        <v>0</v>
      </c>
      <c r="AL143" s="75">
        <f t="shared" si="51"/>
        <v>0</v>
      </c>
      <c r="AM143" s="80">
        <f t="shared" si="52"/>
        <v>0</v>
      </c>
    </row>
    <row r="144" spans="1:39" ht="24.95" customHeight="1">
      <c r="A144" s="3">
        <v>137</v>
      </c>
      <c r="B144" s="50" t="s">
        <v>237</v>
      </c>
      <c r="D144" s="43">
        <v>0</v>
      </c>
      <c r="E144" s="44">
        <v>0</v>
      </c>
      <c r="F144" s="75">
        <f t="shared" si="36"/>
        <v>0</v>
      </c>
      <c r="G144" s="80">
        <f t="shared" si="37"/>
        <v>0</v>
      </c>
      <c r="H144" s="43">
        <v>0</v>
      </c>
      <c r="I144" s="44">
        <v>0</v>
      </c>
      <c r="J144" s="75">
        <f t="shared" si="38"/>
        <v>0</v>
      </c>
      <c r="K144" s="80">
        <f t="shared" si="39"/>
        <v>0</v>
      </c>
      <c r="L144" s="43">
        <v>0</v>
      </c>
      <c r="M144" s="44">
        <v>0</v>
      </c>
      <c r="N144" s="75">
        <f t="shared" si="40"/>
        <v>0</v>
      </c>
      <c r="O144" s="80">
        <f t="shared" si="53"/>
        <v>0</v>
      </c>
      <c r="P144" s="43">
        <v>0</v>
      </c>
      <c r="Q144" s="44">
        <v>0</v>
      </c>
      <c r="R144" s="75">
        <f t="shared" si="41"/>
        <v>0</v>
      </c>
      <c r="S144" s="80">
        <f t="shared" si="42"/>
        <v>0</v>
      </c>
      <c r="T144" s="43">
        <v>0</v>
      </c>
      <c r="U144" s="44">
        <v>0</v>
      </c>
      <c r="V144" s="75">
        <f t="shared" si="43"/>
        <v>0</v>
      </c>
      <c r="W144" s="80">
        <f t="shared" si="44"/>
        <v>0</v>
      </c>
      <c r="X144" s="43">
        <v>35</v>
      </c>
      <c r="Y144" s="44">
        <v>0</v>
      </c>
      <c r="Z144" s="75">
        <f t="shared" si="45"/>
        <v>35</v>
      </c>
      <c r="AA144" s="80">
        <f t="shared" si="46"/>
        <v>2.0221161734629029E-4</v>
      </c>
      <c r="AB144" s="43">
        <v>0</v>
      </c>
      <c r="AC144" s="44">
        <v>0</v>
      </c>
      <c r="AD144" s="75">
        <f t="shared" si="47"/>
        <v>0</v>
      </c>
      <c r="AE144" s="80">
        <f t="shared" si="48"/>
        <v>0</v>
      </c>
      <c r="AF144" s="43">
        <v>0</v>
      </c>
      <c r="AG144" s="44">
        <v>0</v>
      </c>
      <c r="AH144" s="75">
        <f t="shared" si="49"/>
        <v>0</v>
      </c>
      <c r="AI144" s="80">
        <f t="shared" si="50"/>
        <v>0</v>
      </c>
      <c r="AJ144" s="43">
        <v>0</v>
      </c>
      <c r="AK144" s="44">
        <v>0</v>
      </c>
      <c r="AL144" s="75">
        <f t="shared" si="51"/>
        <v>0</v>
      </c>
      <c r="AM144" s="80">
        <f t="shared" si="52"/>
        <v>0</v>
      </c>
    </row>
    <row r="145" spans="1:39" ht="24.95" customHeight="1">
      <c r="A145" s="3">
        <v>138</v>
      </c>
      <c r="B145" s="50" t="s">
        <v>44</v>
      </c>
      <c r="D145" s="43">
        <v>14468</v>
      </c>
      <c r="E145" s="44">
        <v>46767</v>
      </c>
      <c r="F145" s="75">
        <f t="shared" si="36"/>
        <v>61235</v>
      </c>
      <c r="G145" s="80">
        <f t="shared" si="37"/>
        <v>2.3837301415834882E-2</v>
      </c>
      <c r="H145" s="43">
        <v>49581</v>
      </c>
      <c r="I145" s="44">
        <v>297543</v>
      </c>
      <c r="J145" s="75">
        <f t="shared" si="38"/>
        <v>347124</v>
      </c>
      <c r="K145" s="80">
        <f t="shared" si="39"/>
        <v>0.25031512574743214</v>
      </c>
      <c r="L145" s="43">
        <v>7435</v>
      </c>
      <c r="M145" s="44">
        <v>0</v>
      </c>
      <c r="N145" s="75">
        <f t="shared" si="40"/>
        <v>7435</v>
      </c>
      <c r="O145" s="80">
        <f t="shared" si="53"/>
        <v>1.1755070807107746E-2</v>
      </c>
      <c r="P145" s="43">
        <v>22960</v>
      </c>
      <c r="Q145" s="44">
        <v>0</v>
      </c>
      <c r="R145" s="75">
        <f t="shared" si="41"/>
        <v>22960</v>
      </c>
      <c r="S145" s="80">
        <f t="shared" si="42"/>
        <v>7.1405912757897885E-2</v>
      </c>
      <c r="T145" s="43">
        <v>20168</v>
      </c>
      <c r="U145" s="44">
        <v>14</v>
      </c>
      <c r="V145" s="75">
        <f t="shared" si="43"/>
        <v>20182</v>
      </c>
      <c r="W145" s="80">
        <f t="shared" si="44"/>
        <v>7.1218858070435459E-2</v>
      </c>
      <c r="X145" s="43">
        <v>13333</v>
      </c>
      <c r="Y145" s="44">
        <v>0</v>
      </c>
      <c r="Z145" s="75">
        <f t="shared" si="45"/>
        <v>13333</v>
      </c>
      <c r="AA145" s="80">
        <f t="shared" si="46"/>
        <v>7.7031071259373959E-2</v>
      </c>
      <c r="AB145" s="43">
        <v>3794</v>
      </c>
      <c r="AC145" s="44">
        <v>0</v>
      </c>
      <c r="AD145" s="75">
        <f t="shared" si="47"/>
        <v>3794</v>
      </c>
      <c r="AE145" s="80">
        <f t="shared" si="48"/>
        <v>4.6660927315213381E-2</v>
      </c>
      <c r="AF145" s="43">
        <v>2951</v>
      </c>
      <c r="AG145" s="44">
        <v>0</v>
      </c>
      <c r="AH145" s="75">
        <f t="shared" si="49"/>
        <v>2951</v>
      </c>
      <c r="AI145" s="80">
        <f t="shared" si="50"/>
        <v>5.7131241167018371E-2</v>
      </c>
      <c r="AJ145" s="43">
        <v>1048</v>
      </c>
      <c r="AK145" s="44">
        <v>0</v>
      </c>
      <c r="AL145" s="75">
        <f t="shared" si="51"/>
        <v>1048</v>
      </c>
      <c r="AM145" s="80">
        <f t="shared" si="52"/>
        <v>3.6973011113071087E-2</v>
      </c>
    </row>
    <row r="146" spans="1:39" ht="24.95" customHeight="1">
      <c r="A146" s="3">
        <v>139</v>
      </c>
      <c r="B146" s="50" t="s">
        <v>221</v>
      </c>
      <c r="D146" s="43">
        <v>0</v>
      </c>
      <c r="E146" s="44">
        <v>0</v>
      </c>
      <c r="F146" s="75">
        <f t="shared" si="36"/>
        <v>0</v>
      </c>
      <c r="G146" s="80">
        <f t="shared" si="37"/>
        <v>0</v>
      </c>
      <c r="H146" s="43">
        <v>0</v>
      </c>
      <c r="I146" s="44">
        <v>0</v>
      </c>
      <c r="J146" s="75">
        <f t="shared" si="38"/>
        <v>0</v>
      </c>
      <c r="K146" s="80">
        <f t="shared" si="39"/>
        <v>0</v>
      </c>
      <c r="L146" s="43">
        <v>0</v>
      </c>
      <c r="M146" s="44">
        <v>0</v>
      </c>
      <c r="N146" s="75">
        <f t="shared" si="40"/>
        <v>0</v>
      </c>
      <c r="O146" s="80">
        <f t="shared" si="53"/>
        <v>0</v>
      </c>
      <c r="P146" s="43">
        <v>0</v>
      </c>
      <c r="Q146" s="44">
        <v>0</v>
      </c>
      <c r="R146" s="75">
        <f t="shared" si="41"/>
        <v>0</v>
      </c>
      <c r="S146" s="80">
        <f t="shared" si="42"/>
        <v>0</v>
      </c>
      <c r="T146" s="43">
        <v>0</v>
      </c>
      <c r="U146" s="44">
        <v>50</v>
      </c>
      <c r="V146" s="75">
        <f t="shared" si="43"/>
        <v>50</v>
      </c>
      <c r="W146" s="80">
        <f t="shared" si="44"/>
        <v>1.7644152727786013E-4</v>
      </c>
      <c r="X146" s="43">
        <v>0</v>
      </c>
      <c r="Y146" s="44">
        <v>0</v>
      </c>
      <c r="Z146" s="75">
        <f t="shared" si="45"/>
        <v>0</v>
      </c>
      <c r="AA146" s="80">
        <f t="shared" si="46"/>
        <v>0</v>
      </c>
      <c r="AB146" s="43">
        <v>0</v>
      </c>
      <c r="AC146" s="44">
        <v>0</v>
      </c>
      <c r="AD146" s="75">
        <f t="shared" si="47"/>
        <v>0</v>
      </c>
      <c r="AE146" s="80">
        <f t="shared" si="48"/>
        <v>0</v>
      </c>
      <c r="AF146" s="43">
        <v>0</v>
      </c>
      <c r="AG146" s="44">
        <v>0</v>
      </c>
      <c r="AH146" s="75">
        <f t="shared" si="49"/>
        <v>0</v>
      </c>
      <c r="AI146" s="80">
        <f t="shared" si="50"/>
        <v>0</v>
      </c>
      <c r="AJ146" s="43">
        <v>0</v>
      </c>
      <c r="AK146" s="44">
        <v>0</v>
      </c>
      <c r="AL146" s="75">
        <f t="shared" si="51"/>
        <v>0</v>
      </c>
      <c r="AM146" s="80">
        <f t="shared" si="52"/>
        <v>0</v>
      </c>
    </row>
    <row r="147" spans="1:39" ht="24.95" customHeight="1">
      <c r="A147" s="3">
        <v>140</v>
      </c>
      <c r="B147" s="50" t="s">
        <v>180</v>
      </c>
      <c r="D147" s="43">
        <v>0</v>
      </c>
      <c r="E147" s="44">
        <v>0</v>
      </c>
      <c r="F147" s="75">
        <f t="shared" si="36"/>
        <v>0</v>
      </c>
      <c r="G147" s="80">
        <f t="shared" si="37"/>
        <v>0</v>
      </c>
      <c r="H147" s="43">
        <v>0</v>
      </c>
      <c r="I147" s="44">
        <v>0</v>
      </c>
      <c r="J147" s="75">
        <f t="shared" si="38"/>
        <v>0</v>
      </c>
      <c r="K147" s="80">
        <f t="shared" si="39"/>
        <v>0</v>
      </c>
      <c r="L147" s="43">
        <v>1</v>
      </c>
      <c r="M147" s="44">
        <v>0</v>
      </c>
      <c r="N147" s="75">
        <f t="shared" si="40"/>
        <v>1</v>
      </c>
      <c r="O147" s="80">
        <f t="shared" si="53"/>
        <v>1.5810451657172491E-6</v>
      </c>
      <c r="P147" s="43">
        <v>0</v>
      </c>
      <c r="Q147" s="44">
        <v>0</v>
      </c>
      <c r="R147" s="75">
        <f t="shared" si="41"/>
        <v>0</v>
      </c>
      <c r="S147" s="80">
        <f t="shared" si="42"/>
        <v>0</v>
      </c>
      <c r="T147" s="43">
        <v>0</v>
      </c>
      <c r="U147" s="44">
        <v>0</v>
      </c>
      <c r="V147" s="75">
        <f t="shared" si="43"/>
        <v>0</v>
      </c>
      <c r="W147" s="80">
        <f t="shared" si="44"/>
        <v>0</v>
      </c>
      <c r="X147" s="43">
        <v>0</v>
      </c>
      <c r="Y147" s="44">
        <v>0</v>
      </c>
      <c r="Z147" s="75">
        <f t="shared" si="45"/>
        <v>0</v>
      </c>
      <c r="AA147" s="80">
        <f t="shared" si="46"/>
        <v>0</v>
      </c>
      <c r="AB147" s="43">
        <v>0</v>
      </c>
      <c r="AC147" s="44">
        <v>0</v>
      </c>
      <c r="AD147" s="75">
        <f t="shared" si="47"/>
        <v>0</v>
      </c>
      <c r="AE147" s="80">
        <f t="shared" si="48"/>
        <v>0</v>
      </c>
      <c r="AF147" s="43">
        <v>0</v>
      </c>
      <c r="AG147" s="44">
        <v>0</v>
      </c>
      <c r="AH147" s="75">
        <f t="shared" si="49"/>
        <v>0</v>
      </c>
      <c r="AI147" s="80">
        <f t="shared" si="50"/>
        <v>0</v>
      </c>
      <c r="AJ147" s="43">
        <v>0</v>
      </c>
      <c r="AK147" s="44">
        <v>0</v>
      </c>
      <c r="AL147" s="75">
        <f t="shared" si="51"/>
        <v>0</v>
      </c>
      <c r="AM147" s="80">
        <f t="shared" si="52"/>
        <v>0</v>
      </c>
    </row>
    <row r="148" spans="1:39" ht="24.95" customHeight="1">
      <c r="A148" s="3">
        <v>141</v>
      </c>
      <c r="B148" s="50" t="s">
        <v>181</v>
      </c>
      <c r="D148" s="43">
        <v>0</v>
      </c>
      <c r="E148" s="44">
        <v>0</v>
      </c>
      <c r="F148" s="75">
        <f t="shared" si="36"/>
        <v>0</v>
      </c>
      <c r="G148" s="80">
        <f t="shared" si="37"/>
        <v>0</v>
      </c>
      <c r="H148" s="43">
        <v>0</v>
      </c>
      <c r="I148" s="44">
        <v>0</v>
      </c>
      <c r="J148" s="75">
        <f t="shared" si="38"/>
        <v>0</v>
      </c>
      <c r="K148" s="80">
        <f t="shared" si="39"/>
        <v>0</v>
      </c>
      <c r="L148" s="43">
        <v>2</v>
      </c>
      <c r="M148" s="44">
        <v>0</v>
      </c>
      <c r="N148" s="75">
        <f t="shared" si="40"/>
        <v>2</v>
      </c>
      <c r="O148" s="80">
        <f t="shared" si="53"/>
        <v>3.1620903314344982E-6</v>
      </c>
      <c r="P148" s="43">
        <v>862</v>
      </c>
      <c r="Q148" s="44">
        <v>0</v>
      </c>
      <c r="R148" s="75">
        <f t="shared" si="41"/>
        <v>862</v>
      </c>
      <c r="S148" s="80">
        <f t="shared" si="42"/>
        <v>2.6808317420430302E-3</v>
      </c>
      <c r="T148" s="43">
        <v>0</v>
      </c>
      <c r="U148" s="44">
        <v>0</v>
      </c>
      <c r="V148" s="75">
        <f t="shared" si="43"/>
        <v>0</v>
      </c>
      <c r="W148" s="80">
        <f t="shared" si="44"/>
        <v>0</v>
      </c>
      <c r="X148" s="43">
        <v>0</v>
      </c>
      <c r="Y148" s="44">
        <v>0</v>
      </c>
      <c r="Z148" s="75">
        <f t="shared" si="45"/>
        <v>0</v>
      </c>
      <c r="AA148" s="80">
        <f t="shared" si="46"/>
        <v>0</v>
      </c>
      <c r="AB148" s="43">
        <v>0</v>
      </c>
      <c r="AC148" s="44">
        <v>0</v>
      </c>
      <c r="AD148" s="75">
        <f t="shared" si="47"/>
        <v>0</v>
      </c>
      <c r="AE148" s="80">
        <f t="shared" si="48"/>
        <v>0</v>
      </c>
      <c r="AF148" s="43">
        <v>0</v>
      </c>
      <c r="AG148" s="44">
        <v>0</v>
      </c>
      <c r="AH148" s="75">
        <f t="shared" si="49"/>
        <v>0</v>
      </c>
      <c r="AI148" s="80">
        <f t="shared" si="50"/>
        <v>0</v>
      </c>
      <c r="AJ148" s="43">
        <v>0</v>
      </c>
      <c r="AK148" s="44">
        <v>0</v>
      </c>
      <c r="AL148" s="75">
        <f t="shared" si="51"/>
        <v>0</v>
      </c>
      <c r="AM148" s="80">
        <f t="shared" si="52"/>
        <v>0</v>
      </c>
    </row>
    <row r="149" spans="1:39" ht="24.95" customHeight="1">
      <c r="A149" s="3">
        <v>142</v>
      </c>
      <c r="B149" s="50" t="s">
        <v>249</v>
      </c>
      <c r="D149" s="43">
        <v>0</v>
      </c>
      <c r="E149" s="44">
        <v>0</v>
      </c>
      <c r="F149" s="75">
        <f t="shared" si="36"/>
        <v>0</v>
      </c>
      <c r="G149" s="80">
        <f t="shared" si="37"/>
        <v>0</v>
      </c>
      <c r="H149" s="43">
        <v>0</v>
      </c>
      <c r="I149" s="44">
        <v>0</v>
      </c>
      <c r="J149" s="75">
        <f t="shared" si="38"/>
        <v>0</v>
      </c>
      <c r="K149" s="80">
        <f t="shared" si="39"/>
        <v>0</v>
      </c>
      <c r="L149" s="43">
        <v>0</v>
      </c>
      <c r="M149" s="44">
        <v>0</v>
      </c>
      <c r="N149" s="75">
        <f t="shared" si="40"/>
        <v>0</v>
      </c>
      <c r="O149" s="80">
        <f t="shared" si="53"/>
        <v>0</v>
      </c>
      <c r="P149" s="43">
        <v>0</v>
      </c>
      <c r="Q149" s="44">
        <v>0</v>
      </c>
      <c r="R149" s="75">
        <f t="shared" si="41"/>
        <v>0</v>
      </c>
      <c r="S149" s="80">
        <f t="shared" si="42"/>
        <v>0</v>
      </c>
      <c r="T149" s="43">
        <v>0</v>
      </c>
      <c r="U149" s="44">
        <v>0</v>
      </c>
      <c r="V149" s="75">
        <f t="shared" si="43"/>
        <v>0</v>
      </c>
      <c r="W149" s="80">
        <f t="shared" si="44"/>
        <v>0</v>
      </c>
      <c r="X149" s="43">
        <v>0</v>
      </c>
      <c r="Y149" s="44">
        <v>0</v>
      </c>
      <c r="Z149" s="75">
        <f t="shared" si="45"/>
        <v>0</v>
      </c>
      <c r="AA149" s="80">
        <f t="shared" si="46"/>
        <v>0</v>
      </c>
      <c r="AB149" s="43">
        <v>0</v>
      </c>
      <c r="AC149" s="44">
        <v>0</v>
      </c>
      <c r="AD149" s="75">
        <f t="shared" si="47"/>
        <v>0</v>
      </c>
      <c r="AE149" s="80">
        <f t="shared" si="48"/>
        <v>0</v>
      </c>
      <c r="AF149" s="43">
        <v>0</v>
      </c>
      <c r="AG149" s="44">
        <v>0</v>
      </c>
      <c r="AH149" s="75">
        <f t="shared" si="49"/>
        <v>0</v>
      </c>
      <c r="AI149" s="80">
        <f t="shared" si="50"/>
        <v>0</v>
      </c>
      <c r="AJ149" s="43">
        <v>0</v>
      </c>
      <c r="AK149" s="44">
        <v>0</v>
      </c>
      <c r="AL149" s="75">
        <f t="shared" si="51"/>
        <v>0</v>
      </c>
      <c r="AM149" s="80">
        <f t="shared" si="52"/>
        <v>0</v>
      </c>
    </row>
    <row r="150" spans="1:39" ht="24.95" customHeight="1">
      <c r="A150" s="3">
        <v>143</v>
      </c>
      <c r="B150" s="50" t="s">
        <v>112</v>
      </c>
      <c r="D150" s="43">
        <v>0</v>
      </c>
      <c r="E150" s="44">
        <v>0</v>
      </c>
      <c r="F150" s="75">
        <f t="shared" si="36"/>
        <v>0</v>
      </c>
      <c r="G150" s="80">
        <f t="shared" si="37"/>
        <v>0</v>
      </c>
      <c r="H150" s="43">
        <v>36647</v>
      </c>
      <c r="I150" s="44">
        <v>0</v>
      </c>
      <c r="J150" s="75">
        <f t="shared" si="38"/>
        <v>36647</v>
      </c>
      <c r="K150" s="80">
        <f t="shared" si="39"/>
        <v>2.6426574979736765E-2</v>
      </c>
      <c r="L150" s="43">
        <v>0</v>
      </c>
      <c r="M150" s="44">
        <v>0</v>
      </c>
      <c r="N150" s="75">
        <f t="shared" si="40"/>
        <v>0</v>
      </c>
      <c r="O150" s="80">
        <f t="shared" si="53"/>
        <v>0</v>
      </c>
      <c r="P150" s="43">
        <v>14125</v>
      </c>
      <c r="Q150" s="44">
        <v>0</v>
      </c>
      <c r="R150" s="75">
        <f t="shared" si="41"/>
        <v>14125</v>
      </c>
      <c r="S150" s="80">
        <f t="shared" si="42"/>
        <v>4.3928942408767747E-2</v>
      </c>
      <c r="T150" s="43">
        <v>0</v>
      </c>
      <c r="U150" s="44">
        <v>0</v>
      </c>
      <c r="V150" s="75">
        <f t="shared" si="43"/>
        <v>0</v>
      </c>
      <c r="W150" s="80">
        <f t="shared" si="44"/>
        <v>0</v>
      </c>
      <c r="X150" s="43">
        <v>5421</v>
      </c>
      <c r="Y150" s="44">
        <v>0</v>
      </c>
      <c r="Z150" s="75">
        <f t="shared" si="45"/>
        <v>5421</v>
      </c>
      <c r="AA150" s="80">
        <f t="shared" si="46"/>
        <v>3.1319690789549701E-2</v>
      </c>
      <c r="AB150" s="43">
        <v>0</v>
      </c>
      <c r="AC150" s="44">
        <v>0</v>
      </c>
      <c r="AD150" s="75">
        <f t="shared" si="47"/>
        <v>0</v>
      </c>
      <c r="AE150" s="80">
        <f t="shared" si="48"/>
        <v>0</v>
      </c>
      <c r="AF150" s="43">
        <v>0</v>
      </c>
      <c r="AG150" s="44">
        <v>0</v>
      </c>
      <c r="AH150" s="75">
        <f t="shared" si="49"/>
        <v>0</v>
      </c>
      <c r="AI150" s="80">
        <f t="shared" si="50"/>
        <v>0</v>
      </c>
      <c r="AJ150" s="43">
        <v>0</v>
      </c>
      <c r="AK150" s="44">
        <v>0</v>
      </c>
      <c r="AL150" s="75">
        <f t="shared" si="51"/>
        <v>0</v>
      </c>
      <c r="AM150" s="80">
        <f t="shared" si="52"/>
        <v>0</v>
      </c>
    </row>
    <row r="151" spans="1:39" ht="24.95" customHeight="1">
      <c r="A151" s="3">
        <v>144</v>
      </c>
      <c r="B151" s="50" t="s">
        <v>182</v>
      </c>
      <c r="D151" s="43">
        <v>0</v>
      </c>
      <c r="E151" s="44">
        <v>24</v>
      </c>
      <c r="F151" s="75">
        <f t="shared" si="36"/>
        <v>24</v>
      </c>
      <c r="G151" s="80">
        <f t="shared" si="37"/>
        <v>9.3426183388591035E-6</v>
      </c>
      <c r="H151" s="43">
        <v>0</v>
      </c>
      <c r="I151" s="44">
        <v>0</v>
      </c>
      <c r="J151" s="75">
        <f t="shared" si="38"/>
        <v>0</v>
      </c>
      <c r="K151" s="80">
        <f t="shared" si="39"/>
        <v>0</v>
      </c>
      <c r="L151" s="43">
        <v>0</v>
      </c>
      <c r="M151" s="44">
        <v>0</v>
      </c>
      <c r="N151" s="75">
        <f t="shared" si="40"/>
        <v>0</v>
      </c>
      <c r="O151" s="80">
        <f t="shared" si="53"/>
        <v>0</v>
      </c>
      <c r="P151" s="43">
        <v>0</v>
      </c>
      <c r="Q151" s="44">
        <v>0</v>
      </c>
      <c r="R151" s="75">
        <f t="shared" si="41"/>
        <v>0</v>
      </c>
      <c r="S151" s="80">
        <f t="shared" si="42"/>
        <v>0</v>
      </c>
      <c r="T151" s="43">
        <v>0</v>
      </c>
      <c r="U151" s="44">
        <v>0</v>
      </c>
      <c r="V151" s="75">
        <f t="shared" si="43"/>
        <v>0</v>
      </c>
      <c r="W151" s="80">
        <f t="shared" si="44"/>
        <v>0</v>
      </c>
      <c r="X151" s="43">
        <v>0</v>
      </c>
      <c r="Y151" s="44">
        <v>0</v>
      </c>
      <c r="Z151" s="75">
        <f t="shared" si="45"/>
        <v>0</v>
      </c>
      <c r="AA151" s="80">
        <f t="shared" si="46"/>
        <v>0</v>
      </c>
      <c r="AB151" s="43">
        <v>0</v>
      </c>
      <c r="AC151" s="44">
        <v>0</v>
      </c>
      <c r="AD151" s="75">
        <f t="shared" si="47"/>
        <v>0</v>
      </c>
      <c r="AE151" s="80">
        <f t="shared" si="48"/>
        <v>0</v>
      </c>
      <c r="AF151" s="43">
        <v>0</v>
      </c>
      <c r="AG151" s="44">
        <v>0</v>
      </c>
      <c r="AH151" s="75">
        <f t="shared" si="49"/>
        <v>0</v>
      </c>
      <c r="AI151" s="80">
        <f t="shared" si="50"/>
        <v>0</v>
      </c>
      <c r="AJ151" s="43">
        <v>0</v>
      </c>
      <c r="AK151" s="44">
        <v>0</v>
      </c>
      <c r="AL151" s="75">
        <f t="shared" si="51"/>
        <v>0</v>
      </c>
      <c r="AM151" s="80">
        <f t="shared" si="52"/>
        <v>0</v>
      </c>
    </row>
    <row r="152" spans="1:39" ht="24.95" customHeight="1">
      <c r="A152" s="3">
        <v>145</v>
      </c>
      <c r="B152" s="50" t="s">
        <v>72</v>
      </c>
      <c r="D152" s="43">
        <v>5388</v>
      </c>
      <c r="E152" s="44">
        <v>21298</v>
      </c>
      <c r="F152" s="75">
        <f t="shared" si="36"/>
        <v>26686</v>
      </c>
      <c r="G152" s="80">
        <f t="shared" si="37"/>
        <v>1.0388213041283085E-2</v>
      </c>
      <c r="H152" s="43">
        <v>7627</v>
      </c>
      <c r="I152" s="44">
        <v>0</v>
      </c>
      <c r="J152" s="75">
        <f t="shared" si="38"/>
        <v>7627</v>
      </c>
      <c r="K152" s="80">
        <f t="shared" si="39"/>
        <v>5.4999177932832785E-3</v>
      </c>
      <c r="L152" s="43">
        <v>18137</v>
      </c>
      <c r="M152" s="44">
        <v>32220</v>
      </c>
      <c r="N152" s="75">
        <f t="shared" si="40"/>
        <v>50357</v>
      </c>
      <c r="O152" s="80">
        <f t="shared" si="53"/>
        <v>7.9616691410023505E-2</v>
      </c>
      <c r="P152" s="43">
        <v>10778</v>
      </c>
      <c r="Q152" s="44">
        <v>0</v>
      </c>
      <c r="R152" s="75">
        <f t="shared" si="41"/>
        <v>10778</v>
      </c>
      <c r="S152" s="80">
        <f t="shared" si="42"/>
        <v>3.3519726816403458E-2</v>
      </c>
      <c r="T152" s="43">
        <v>245</v>
      </c>
      <c r="U152" s="44">
        <v>0</v>
      </c>
      <c r="V152" s="75">
        <f t="shared" si="43"/>
        <v>245</v>
      </c>
      <c r="W152" s="80">
        <f t="shared" si="44"/>
        <v>8.6456348366151453E-4</v>
      </c>
      <c r="X152" s="43">
        <v>745</v>
      </c>
      <c r="Y152" s="44">
        <v>0</v>
      </c>
      <c r="Z152" s="75">
        <f t="shared" si="45"/>
        <v>745</v>
      </c>
      <c r="AA152" s="80">
        <f t="shared" si="46"/>
        <v>4.3042187120853215E-3</v>
      </c>
      <c r="AB152" s="43">
        <v>146</v>
      </c>
      <c r="AC152" s="44">
        <v>0</v>
      </c>
      <c r="AD152" s="75">
        <f t="shared" si="47"/>
        <v>146</v>
      </c>
      <c r="AE152" s="80">
        <f t="shared" si="48"/>
        <v>1.7955970975279793E-3</v>
      </c>
      <c r="AF152" s="43">
        <v>2053</v>
      </c>
      <c r="AG152" s="44">
        <v>0</v>
      </c>
      <c r="AH152" s="75">
        <f t="shared" si="49"/>
        <v>2053</v>
      </c>
      <c r="AI152" s="80">
        <f t="shared" si="50"/>
        <v>3.9745997328325559E-2</v>
      </c>
      <c r="AJ152" s="43">
        <v>76</v>
      </c>
      <c r="AK152" s="44">
        <v>0</v>
      </c>
      <c r="AL152" s="75">
        <f t="shared" si="51"/>
        <v>76</v>
      </c>
      <c r="AM152" s="80">
        <f t="shared" si="52"/>
        <v>2.6812488975127887E-3</v>
      </c>
    </row>
    <row r="153" spans="1:39" ht="24.95" customHeight="1">
      <c r="A153" s="3">
        <v>146</v>
      </c>
      <c r="B153" s="50" t="s">
        <v>183</v>
      </c>
      <c r="D153" s="43">
        <v>2</v>
      </c>
      <c r="E153" s="44">
        <v>0</v>
      </c>
      <c r="F153" s="75">
        <f t="shared" si="36"/>
        <v>2</v>
      </c>
      <c r="G153" s="80">
        <f t="shared" si="37"/>
        <v>7.7855152823825859E-7</v>
      </c>
      <c r="H153" s="43">
        <v>0</v>
      </c>
      <c r="I153" s="44">
        <v>0</v>
      </c>
      <c r="J153" s="75">
        <f t="shared" si="38"/>
        <v>0</v>
      </c>
      <c r="K153" s="80">
        <f t="shared" si="39"/>
        <v>0</v>
      </c>
      <c r="L153" s="43">
        <v>0</v>
      </c>
      <c r="M153" s="44">
        <v>0</v>
      </c>
      <c r="N153" s="75">
        <f t="shared" si="40"/>
        <v>0</v>
      </c>
      <c r="O153" s="80">
        <f t="shared" si="53"/>
        <v>0</v>
      </c>
      <c r="P153" s="43">
        <v>0</v>
      </c>
      <c r="Q153" s="44">
        <v>0</v>
      </c>
      <c r="R153" s="75">
        <f t="shared" si="41"/>
        <v>0</v>
      </c>
      <c r="S153" s="80">
        <f t="shared" si="42"/>
        <v>0</v>
      </c>
      <c r="T153" s="43">
        <v>0</v>
      </c>
      <c r="U153" s="44">
        <v>0</v>
      </c>
      <c r="V153" s="75">
        <f t="shared" si="43"/>
        <v>0</v>
      </c>
      <c r="W153" s="80">
        <f t="shared" si="44"/>
        <v>0</v>
      </c>
      <c r="X153" s="43">
        <v>0</v>
      </c>
      <c r="Y153" s="44">
        <v>0</v>
      </c>
      <c r="Z153" s="75">
        <f t="shared" si="45"/>
        <v>0</v>
      </c>
      <c r="AA153" s="80">
        <f t="shared" si="46"/>
        <v>0</v>
      </c>
      <c r="AB153" s="43">
        <v>0</v>
      </c>
      <c r="AC153" s="44">
        <v>0</v>
      </c>
      <c r="AD153" s="75">
        <f t="shared" si="47"/>
        <v>0</v>
      </c>
      <c r="AE153" s="80">
        <f t="shared" si="48"/>
        <v>0</v>
      </c>
      <c r="AF153" s="43">
        <v>0</v>
      </c>
      <c r="AG153" s="44">
        <v>0</v>
      </c>
      <c r="AH153" s="75">
        <f t="shared" si="49"/>
        <v>0</v>
      </c>
      <c r="AI153" s="80">
        <f t="shared" si="50"/>
        <v>0</v>
      </c>
      <c r="AJ153" s="43">
        <v>0</v>
      </c>
      <c r="AK153" s="44">
        <v>0</v>
      </c>
      <c r="AL153" s="75">
        <f t="shared" si="51"/>
        <v>0</v>
      </c>
      <c r="AM153" s="80">
        <f t="shared" si="52"/>
        <v>0</v>
      </c>
    </row>
    <row r="154" spans="1:39" ht="24.95" customHeight="1">
      <c r="A154" s="3">
        <v>147</v>
      </c>
      <c r="B154" s="50" t="s">
        <v>213</v>
      </c>
      <c r="D154" s="43">
        <v>0</v>
      </c>
      <c r="E154" s="44">
        <v>0</v>
      </c>
      <c r="F154" s="75">
        <f t="shared" si="36"/>
        <v>0</v>
      </c>
      <c r="G154" s="80">
        <f t="shared" si="37"/>
        <v>0</v>
      </c>
      <c r="H154" s="43">
        <v>0</v>
      </c>
      <c r="I154" s="44">
        <v>0</v>
      </c>
      <c r="J154" s="75">
        <f t="shared" si="38"/>
        <v>0</v>
      </c>
      <c r="K154" s="80">
        <f t="shared" si="39"/>
        <v>0</v>
      </c>
      <c r="L154" s="43">
        <v>0</v>
      </c>
      <c r="M154" s="44">
        <v>0</v>
      </c>
      <c r="N154" s="75">
        <f t="shared" si="40"/>
        <v>0</v>
      </c>
      <c r="O154" s="80">
        <f t="shared" si="53"/>
        <v>0</v>
      </c>
      <c r="P154" s="43">
        <v>0</v>
      </c>
      <c r="Q154" s="44">
        <v>0</v>
      </c>
      <c r="R154" s="75">
        <f t="shared" si="41"/>
        <v>0</v>
      </c>
      <c r="S154" s="80">
        <f t="shared" si="42"/>
        <v>0</v>
      </c>
      <c r="T154" s="43">
        <v>1</v>
      </c>
      <c r="U154" s="44">
        <v>0</v>
      </c>
      <c r="V154" s="75">
        <f t="shared" si="43"/>
        <v>1</v>
      </c>
      <c r="W154" s="80">
        <f t="shared" si="44"/>
        <v>3.5288305455572021E-6</v>
      </c>
      <c r="X154" s="43">
        <v>0</v>
      </c>
      <c r="Y154" s="44">
        <v>0</v>
      </c>
      <c r="Z154" s="75">
        <f t="shared" si="45"/>
        <v>0</v>
      </c>
      <c r="AA154" s="80">
        <f t="shared" si="46"/>
        <v>0</v>
      </c>
      <c r="AB154" s="43">
        <v>0</v>
      </c>
      <c r="AC154" s="44">
        <v>0</v>
      </c>
      <c r="AD154" s="75">
        <f t="shared" si="47"/>
        <v>0</v>
      </c>
      <c r="AE154" s="80">
        <f t="shared" si="48"/>
        <v>0</v>
      </c>
      <c r="AF154" s="43">
        <v>0</v>
      </c>
      <c r="AG154" s="44">
        <v>0</v>
      </c>
      <c r="AH154" s="75">
        <f t="shared" si="49"/>
        <v>0</v>
      </c>
      <c r="AI154" s="80">
        <f t="shared" si="50"/>
        <v>0</v>
      </c>
      <c r="AJ154" s="43">
        <v>0</v>
      </c>
      <c r="AK154" s="44">
        <v>0</v>
      </c>
      <c r="AL154" s="75">
        <f t="shared" si="51"/>
        <v>0</v>
      </c>
      <c r="AM154" s="80">
        <f t="shared" si="52"/>
        <v>0</v>
      </c>
    </row>
    <row r="155" spans="1:39" ht="24.95" customHeight="1">
      <c r="A155" s="3">
        <v>148</v>
      </c>
      <c r="B155" s="50" t="s">
        <v>184</v>
      </c>
      <c r="D155" s="43">
        <v>4</v>
      </c>
      <c r="E155" s="44">
        <v>0</v>
      </c>
      <c r="F155" s="75">
        <f t="shared" si="36"/>
        <v>4</v>
      </c>
      <c r="G155" s="80">
        <f t="shared" si="37"/>
        <v>1.5571030564765172E-6</v>
      </c>
      <c r="H155" s="43">
        <v>0</v>
      </c>
      <c r="I155" s="44">
        <v>0</v>
      </c>
      <c r="J155" s="75">
        <f t="shared" si="38"/>
        <v>0</v>
      </c>
      <c r="K155" s="80">
        <f t="shared" si="39"/>
        <v>0</v>
      </c>
      <c r="L155" s="43">
        <v>0</v>
      </c>
      <c r="M155" s="44">
        <v>0</v>
      </c>
      <c r="N155" s="75">
        <f t="shared" si="40"/>
        <v>0</v>
      </c>
      <c r="O155" s="80">
        <f t="shared" si="53"/>
        <v>0</v>
      </c>
      <c r="P155" s="43">
        <v>0</v>
      </c>
      <c r="Q155" s="44">
        <v>0</v>
      </c>
      <c r="R155" s="75">
        <f t="shared" si="41"/>
        <v>0</v>
      </c>
      <c r="S155" s="80">
        <f t="shared" si="42"/>
        <v>0</v>
      </c>
      <c r="T155" s="43">
        <v>0</v>
      </c>
      <c r="U155" s="44">
        <v>0</v>
      </c>
      <c r="V155" s="75">
        <f t="shared" si="43"/>
        <v>0</v>
      </c>
      <c r="W155" s="80">
        <f t="shared" si="44"/>
        <v>0</v>
      </c>
      <c r="X155" s="43">
        <v>0</v>
      </c>
      <c r="Y155" s="44">
        <v>0</v>
      </c>
      <c r="Z155" s="75">
        <f t="shared" si="45"/>
        <v>0</v>
      </c>
      <c r="AA155" s="80">
        <f t="shared" si="46"/>
        <v>0</v>
      </c>
      <c r="AB155" s="43">
        <v>0</v>
      </c>
      <c r="AC155" s="44">
        <v>0</v>
      </c>
      <c r="AD155" s="75">
        <f t="shared" si="47"/>
        <v>0</v>
      </c>
      <c r="AE155" s="80">
        <f t="shared" si="48"/>
        <v>0</v>
      </c>
      <c r="AF155" s="43">
        <v>0</v>
      </c>
      <c r="AG155" s="44">
        <v>0</v>
      </c>
      <c r="AH155" s="75">
        <f t="shared" si="49"/>
        <v>0</v>
      </c>
      <c r="AI155" s="80">
        <f t="shared" si="50"/>
        <v>0</v>
      </c>
      <c r="AJ155" s="43">
        <v>0</v>
      </c>
      <c r="AK155" s="44">
        <v>0</v>
      </c>
      <c r="AL155" s="75">
        <f t="shared" si="51"/>
        <v>0</v>
      </c>
      <c r="AM155" s="80">
        <f t="shared" si="52"/>
        <v>0</v>
      </c>
    </row>
    <row r="156" spans="1:39" ht="24.95" customHeight="1">
      <c r="A156" s="3">
        <v>149</v>
      </c>
      <c r="B156" s="50" t="s">
        <v>98</v>
      </c>
      <c r="D156" s="43">
        <v>775</v>
      </c>
      <c r="E156" s="44">
        <v>0</v>
      </c>
      <c r="F156" s="75">
        <f t="shared" si="36"/>
        <v>775</v>
      </c>
      <c r="G156" s="80">
        <f t="shared" si="37"/>
        <v>3.0168871719232521E-4</v>
      </c>
      <c r="H156" s="43">
        <v>1208</v>
      </c>
      <c r="I156" s="44">
        <v>0</v>
      </c>
      <c r="J156" s="75">
        <f t="shared" si="38"/>
        <v>1208</v>
      </c>
      <c r="K156" s="80">
        <f t="shared" si="39"/>
        <v>8.7110275262700934E-4</v>
      </c>
      <c r="L156" s="43">
        <v>49</v>
      </c>
      <c r="M156" s="44">
        <v>0</v>
      </c>
      <c r="N156" s="75">
        <f t="shared" si="40"/>
        <v>49</v>
      </c>
      <c r="O156" s="80">
        <f t="shared" si="53"/>
        <v>7.7471213120145207E-5</v>
      </c>
      <c r="P156" s="43">
        <v>382</v>
      </c>
      <c r="Q156" s="44">
        <v>0</v>
      </c>
      <c r="R156" s="75">
        <f t="shared" si="41"/>
        <v>382</v>
      </c>
      <c r="S156" s="80">
        <f t="shared" si="42"/>
        <v>1.1880252035503915E-3</v>
      </c>
      <c r="T156" s="43">
        <v>188</v>
      </c>
      <c r="U156" s="44">
        <v>0</v>
      </c>
      <c r="V156" s="75">
        <f t="shared" si="43"/>
        <v>188</v>
      </c>
      <c r="W156" s="80">
        <f t="shared" si="44"/>
        <v>6.6342014256475402E-4</v>
      </c>
      <c r="X156" s="43">
        <v>212</v>
      </c>
      <c r="Y156" s="44">
        <v>0</v>
      </c>
      <c r="Z156" s="75">
        <f t="shared" si="45"/>
        <v>212</v>
      </c>
      <c r="AA156" s="80">
        <f t="shared" si="46"/>
        <v>1.2248246536403868E-3</v>
      </c>
      <c r="AB156" s="43">
        <v>36</v>
      </c>
      <c r="AC156" s="44">
        <v>0</v>
      </c>
      <c r="AD156" s="75">
        <f t="shared" si="47"/>
        <v>36</v>
      </c>
      <c r="AE156" s="80">
        <f t="shared" si="48"/>
        <v>4.4274996925347434E-4</v>
      </c>
      <c r="AF156" s="43">
        <v>17</v>
      </c>
      <c r="AG156" s="44">
        <v>0</v>
      </c>
      <c r="AH156" s="75">
        <f t="shared" si="49"/>
        <v>17</v>
      </c>
      <c r="AI156" s="80">
        <f t="shared" si="50"/>
        <v>3.2911931543182389E-4</v>
      </c>
      <c r="AJ156" s="43">
        <v>77</v>
      </c>
      <c r="AK156" s="44">
        <v>0</v>
      </c>
      <c r="AL156" s="75">
        <f t="shared" si="51"/>
        <v>77</v>
      </c>
      <c r="AM156" s="80">
        <f t="shared" si="52"/>
        <v>2.7165284882695361E-3</v>
      </c>
    </row>
    <row r="157" spans="1:39" ht="24.95" customHeight="1">
      <c r="A157" s="3">
        <v>150</v>
      </c>
      <c r="B157" s="50" t="s">
        <v>185</v>
      </c>
      <c r="D157" s="43">
        <v>0</v>
      </c>
      <c r="E157" s="44">
        <v>0</v>
      </c>
      <c r="F157" s="75">
        <f t="shared" si="36"/>
        <v>0</v>
      </c>
      <c r="G157" s="80">
        <f t="shared" si="37"/>
        <v>0</v>
      </c>
      <c r="H157" s="43">
        <v>0</v>
      </c>
      <c r="I157" s="44">
        <v>0</v>
      </c>
      <c r="J157" s="75">
        <f t="shared" si="38"/>
        <v>0</v>
      </c>
      <c r="K157" s="80">
        <f t="shared" si="39"/>
        <v>0</v>
      </c>
      <c r="L157" s="43">
        <v>0</v>
      </c>
      <c r="M157" s="44">
        <v>1</v>
      </c>
      <c r="N157" s="75">
        <f t="shared" si="40"/>
        <v>1</v>
      </c>
      <c r="O157" s="80">
        <f t="shared" si="53"/>
        <v>1.5810451657172491E-6</v>
      </c>
      <c r="P157" s="43">
        <v>0</v>
      </c>
      <c r="Q157" s="44">
        <v>0</v>
      </c>
      <c r="R157" s="75">
        <f t="shared" si="41"/>
        <v>0</v>
      </c>
      <c r="S157" s="80">
        <f t="shared" si="42"/>
        <v>0</v>
      </c>
      <c r="T157" s="43">
        <v>0</v>
      </c>
      <c r="U157" s="44">
        <v>0</v>
      </c>
      <c r="V157" s="75">
        <f t="shared" si="43"/>
        <v>0</v>
      </c>
      <c r="W157" s="80">
        <f t="shared" si="44"/>
        <v>0</v>
      </c>
      <c r="X157" s="43">
        <v>0</v>
      </c>
      <c r="Y157" s="44">
        <v>0</v>
      </c>
      <c r="Z157" s="75">
        <f t="shared" si="45"/>
        <v>0</v>
      </c>
      <c r="AA157" s="80">
        <f t="shared" si="46"/>
        <v>0</v>
      </c>
      <c r="AB157" s="43">
        <v>0</v>
      </c>
      <c r="AC157" s="44">
        <v>0</v>
      </c>
      <c r="AD157" s="75">
        <f t="shared" si="47"/>
        <v>0</v>
      </c>
      <c r="AE157" s="80">
        <f t="shared" si="48"/>
        <v>0</v>
      </c>
      <c r="AF157" s="43">
        <v>0</v>
      </c>
      <c r="AG157" s="44">
        <v>0</v>
      </c>
      <c r="AH157" s="75">
        <f t="shared" si="49"/>
        <v>0</v>
      </c>
      <c r="AI157" s="80">
        <f t="shared" si="50"/>
        <v>0</v>
      </c>
      <c r="AJ157" s="43">
        <v>0</v>
      </c>
      <c r="AK157" s="44">
        <v>0</v>
      </c>
      <c r="AL157" s="75">
        <f t="shared" si="51"/>
        <v>0</v>
      </c>
      <c r="AM157" s="80">
        <f t="shared" si="52"/>
        <v>0</v>
      </c>
    </row>
    <row r="158" spans="1:39" ht="24.95" customHeight="1">
      <c r="A158" s="3">
        <v>151</v>
      </c>
      <c r="B158" s="50" t="s">
        <v>232</v>
      </c>
      <c r="D158" s="43">
        <v>0</v>
      </c>
      <c r="E158" s="44">
        <v>0</v>
      </c>
      <c r="F158" s="75">
        <f t="shared" si="36"/>
        <v>0</v>
      </c>
      <c r="G158" s="80">
        <f t="shared" si="37"/>
        <v>0</v>
      </c>
      <c r="H158" s="43">
        <v>0</v>
      </c>
      <c r="I158" s="44">
        <v>0</v>
      </c>
      <c r="J158" s="75">
        <f t="shared" si="38"/>
        <v>0</v>
      </c>
      <c r="K158" s="80">
        <f t="shared" si="39"/>
        <v>0</v>
      </c>
      <c r="L158" s="43">
        <v>0</v>
      </c>
      <c r="M158" s="44">
        <v>0</v>
      </c>
      <c r="N158" s="75">
        <f t="shared" si="40"/>
        <v>0</v>
      </c>
      <c r="O158" s="80">
        <f t="shared" si="53"/>
        <v>0</v>
      </c>
      <c r="P158" s="43">
        <v>0</v>
      </c>
      <c r="Q158" s="44">
        <v>0</v>
      </c>
      <c r="R158" s="75">
        <f t="shared" si="41"/>
        <v>0</v>
      </c>
      <c r="S158" s="80">
        <f t="shared" si="42"/>
        <v>0</v>
      </c>
      <c r="T158" s="43">
        <v>0</v>
      </c>
      <c r="U158" s="44">
        <v>0</v>
      </c>
      <c r="V158" s="75">
        <f t="shared" si="43"/>
        <v>0</v>
      </c>
      <c r="W158" s="80">
        <f t="shared" si="44"/>
        <v>0</v>
      </c>
      <c r="X158" s="43">
        <v>0</v>
      </c>
      <c r="Y158" s="44">
        <v>0</v>
      </c>
      <c r="Z158" s="75">
        <f t="shared" si="45"/>
        <v>0</v>
      </c>
      <c r="AA158" s="80">
        <f t="shared" si="46"/>
        <v>0</v>
      </c>
      <c r="AB158" s="43">
        <v>36</v>
      </c>
      <c r="AC158" s="44">
        <v>0</v>
      </c>
      <c r="AD158" s="75">
        <f t="shared" si="47"/>
        <v>36</v>
      </c>
      <c r="AE158" s="80">
        <f t="shared" si="48"/>
        <v>4.4274996925347434E-4</v>
      </c>
      <c r="AF158" s="43">
        <v>0</v>
      </c>
      <c r="AG158" s="44">
        <v>0</v>
      </c>
      <c r="AH158" s="75">
        <f t="shared" si="49"/>
        <v>0</v>
      </c>
      <c r="AI158" s="80">
        <f t="shared" si="50"/>
        <v>0</v>
      </c>
      <c r="AJ158" s="43">
        <v>0</v>
      </c>
      <c r="AK158" s="44">
        <v>0</v>
      </c>
      <c r="AL158" s="75">
        <f t="shared" si="51"/>
        <v>0</v>
      </c>
      <c r="AM158" s="80">
        <f t="shared" si="52"/>
        <v>0</v>
      </c>
    </row>
    <row r="159" spans="1:39" ht="24.95" customHeight="1">
      <c r="A159" s="3">
        <v>152</v>
      </c>
      <c r="B159" s="50" t="s">
        <v>186</v>
      </c>
      <c r="D159" s="43">
        <v>0</v>
      </c>
      <c r="E159" s="44">
        <v>0</v>
      </c>
      <c r="F159" s="75">
        <f t="shared" si="36"/>
        <v>0</v>
      </c>
      <c r="G159" s="80">
        <f t="shared" si="37"/>
        <v>0</v>
      </c>
      <c r="H159" s="43">
        <v>0</v>
      </c>
      <c r="I159" s="44">
        <v>0</v>
      </c>
      <c r="J159" s="75">
        <f t="shared" si="38"/>
        <v>0</v>
      </c>
      <c r="K159" s="80">
        <f t="shared" si="39"/>
        <v>0</v>
      </c>
      <c r="L159" s="43">
        <v>1409</v>
      </c>
      <c r="M159" s="44">
        <v>0</v>
      </c>
      <c r="N159" s="75">
        <f t="shared" si="40"/>
        <v>1409</v>
      </c>
      <c r="O159" s="80">
        <f t="shared" si="53"/>
        <v>2.2276926384956039E-3</v>
      </c>
      <c r="P159" s="43">
        <v>0</v>
      </c>
      <c r="Q159" s="44">
        <v>0</v>
      </c>
      <c r="R159" s="75">
        <f t="shared" si="41"/>
        <v>0</v>
      </c>
      <c r="S159" s="80">
        <f t="shared" si="42"/>
        <v>0</v>
      </c>
      <c r="T159" s="43">
        <v>0</v>
      </c>
      <c r="U159" s="44">
        <v>0</v>
      </c>
      <c r="V159" s="75">
        <f t="shared" si="43"/>
        <v>0</v>
      </c>
      <c r="W159" s="80">
        <f t="shared" si="44"/>
        <v>0</v>
      </c>
      <c r="X159" s="43">
        <v>0</v>
      </c>
      <c r="Y159" s="44">
        <v>0</v>
      </c>
      <c r="Z159" s="75">
        <f t="shared" si="45"/>
        <v>0</v>
      </c>
      <c r="AA159" s="80">
        <f t="shared" si="46"/>
        <v>0</v>
      </c>
      <c r="AB159" s="43">
        <v>0</v>
      </c>
      <c r="AC159" s="44">
        <v>0</v>
      </c>
      <c r="AD159" s="75">
        <f t="shared" si="47"/>
        <v>0</v>
      </c>
      <c r="AE159" s="80">
        <f t="shared" si="48"/>
        <v>0</v>
      </c>
      <c r="AF159" s="43">
        <v>32</v>
      </c>
      <c r="AG159" s="44">
        <v>0</v>
      </c>
      <c r="AH159" s="75">
        <f t="shared" si="49"/>
        <v>32</v>
      </c>
      <c r="AI159" s="80">
        <f t="shared" si="50"/>
        <v>6.195187114010803E-4</v>
      </c>
      <c r="AJ159" s="43">
        <v>56</v>
      </c>
      <c r="AK159" s="44">
        <v>0</v>
      </c>
      <c r="AL159" s="75">
        <f t="shared" si="51"/>
        <v>56</v>
      </c>
      <c r="AM159" s="80">
        <f t="shared" si="52"/>
        <v>1.9756570823778446E-3</v>
      </c>
    </row>
    <row r="160" spans="1:39" ht="24.95" customHeight="1">
      <c r="A160" s="3">
        <v>153</v>
      </c>
      <c r="B160" s="50" t="s">
        <v>187</v>
      </c>
      <c r="D160" s="43">
        <v>0</v>
      </c>
      <c r="E160" s="44">
        <v>0</v>
      </c>
      <c r="F160" s="75">
        <f t="shared" si="36"/>
        <v>0</v>
      </c>
      <c r="G160" s="80">
        <f t="shared" si="37"/>
        <v>0</v>
      </c>
      <c r="H160" s="43">
        <v>0</v>
      </c>
      <c r="I160" s="44">
        <v>0</v>
      </c>
      <c r="J160" s="75">
        <f t="shared" si="38"/>
        <v>0</v>
      </c>
      <c r="K160" s="80">
        <f t="shared" si="39"/>
        <v>0</v>
      </c>
      <c r="L160" s="43">
        <v>0</v>
      </c>
      <c r="M160" s="44">
        <v>0</v>
      </c>
      <c r="N160" s="75">
        <f t="shared" si="40"/>
        <v>0</v>
      </c>
      <c r="O160" s="80">
        <f t="shared" si="53"/>
        <v>0</v>
      </c>
      <c r="P160" s="43">
        <v>0</v>
      </c>
      <c r="Q160" s="44">
        <v>0</v>
      </c>
      <c r="R160" s="75">
        <f t="shared" si="41"/>
        <v>0</v>
      </c>
      <c r="S160" s="80">
        <f t="shared" si="42"/>
        <v>0</v>
      </c>
      <c r="T160" s="43">
        <v>0</v>
      </c>
      <c r="U160" s="44">
        <v>0</v>
      </c>
      <c r="V160" s="75">
        <f t="shared" si="43"/>
        <v>0</v>
      </c>
      <c r="W160" s="80">
        <f t="shared" si="44"/>
        <v>0</v>
      </c>
      <c r="X160" s="43">
        <v>0</v>
      </c>
      <c r="Y160" s="44">
        <v>0</v>
      </c>
      <c r="Z160" s="75">
        <f t="shared" si="45"/>
        <v>0</v>
      </c>
      <c r="AA160" s="80">
        <f t="shared" si="46"/>
        <v>0</v>
      </c>
      <c r="AB160" s="43">
        <v>0</v>
      </c>
      <c r="AC160" s="44">
        <v>0</v>
      </c>
      <c r="AD160" s="75">
        <f t="shared" si="47"/>
        <v>0</v>
      </c>
      <c r="AE160" s="80">
        <f t="shared" si="48"/>
        <v>0</v>
      </c>
      <c r="AF160" s="43">
        <v>0</v>
      </c>
      <c r="AG160" s="44">
        <v>0</v>
      </c>
      <c r="AH160" s="75">
        <f t="shared" si="49"/>
        <v>0</v>
      </c>
      <c r="AI160" s="80">
        <f t="shared" si="50"/>
        <v>0</v>
      </c>
      <c r="AJ160" s="43">
        <v>2</v>
      </c>
      <c r="AK160" s="44">
        <v>0</v>
      </c>
      <c r="AL160" s="75">
        <f t="shared" si="51"/>
        <v>2</v>
      </c>
      <c r="AM160" s="80">
        <f t="shared" si="52"/>
        <v>7.0559181513494447E-5</v>
      </c>
    </row>
    <row r="161" spans="1:39" ht="24.95" customHeight="1">
      <c r="A161" s="3">
        <v>154</v>
      </c>
      <c r="B161" s="50" t="s">
        <v>211</v>
      </c>
      <c r="D161" s="43">
        <v>0</v>
      </c>
      <c r="E161" s="44">
        <v>0</v>
      </c>
      <c r="F161" s="75">
        <f t="shared" si="36"/>
        <v>0</v>
      </c>
      <c r="G161" s="80">
        <f t="shared" si="37"/>
        <v>0</v>
      </c>
      <c r="H161" s="43">
        <v>0</v>
      </c>
      <c r="I161" s="44">
        <v>0</v>
      </c>
      <c r="J161" s="75">
        <f t="shared" si="38"/>
        <v>0</v>
      </c>
      <c r="K161" s="80">
        <f t="shared" si="39"/>
        <v>0</v>
      </c>
      <c r="L161" s="43">
        <v>0</v>
      </c>
      <c r="M161" s="44">
        <v>0</v>
      </c>
      <c r="N161" s="75">
        <f t="shared" si="40"/>
        <v>0</v>
      </c>
      <c r="O161" s="80">
        <f t="shared" si="53"/>
        <v>0</v>
      </c>
      <c r="P161" s="43">
        <v>0</v>
      </c>
      <c r="Q161" s="44">
        <v>0</v>
      </c>
      <c r="R161" s="75">
        <f t="shared" si="41"/>
        <v>0</v>
      </c>
      <c r="S161" s="80">
        <f t="shared" si="42"/>
        <v>0</v>
      </c>
      <c r="T161" s="43">
        <v>2</v>
      </c>
      <c r="U161" s="44">
        <v>0</v>
      </c>
      <c r="V161" s="75">
        <f t="shared" si="43"/>
        <v>2</v>
      </c>
      <c r="W161" s="80">
        <f t="shared" si="44"/>
        <v>7.0576610911144043E-6</v>
      </c>
      <c r="X161" s="43">
        <v>0</v>
      </c>
      <c r="Y161" s="44">
        <v>0</v>
      </c>
      <c r="Z161" s="75">
        <f t="shared" si="45"/>
        <v>0</v>
      </c>
      <c r="AA161" s="80">
        <f t="shared" si="46"/>
        <v>0</v>
      </c>
      <c r="AB161" s="43">
        <v>0</v>
      </c>
      <c r="AC161" s="44">
        <v>0</v>
      </c>
      <c r="AD161" s="75">
        <f t="shared" si="47"/>
        <v>0</v>
      </c>
      <c r="AE161" s="80">
        <f t="shared" si="48"/>
        <v>0</v>
      </c>
      <c r="AF161" s="43">
        <v>0</v>
      </c>
      <c r="AG161" s="44">
        <v>0</v>
      </c>
      <c r="AH161" s="75">
        <f t="shared" si="49"/>
        <v>0</v>
      </c>
      <c r="AI161" s="80">
        <f t="shared" si="50"/>
        <v>0</v>
      </c>
      <c r="AJ161" s="43">
        <v>0</v>
      </c>
      <c r="AK161" s="44">
        <v>0</v>
      </c>
      <c r="AL161" s="75">
        <f t="shared" si="51"/>
        <v>0</v>
      </c>
      <c r="AM161" s="80">
        <f t="shared" si="52"/>
        <v>0</v>
      </c>
    </row>
    <row r="162" spans="1:39" ht="24.95" customHeight="1">
      <c r="A162" s="3">
        <v>155</v>
      </c>
      <c r="B162" s="50" t="s">
        <v>188</v>
      </c>
      <c r="D162" s="43">
        <v>0</v>
      </c>
      <c r="E162" s="44">
        <v>235</v>
      </c>
      <c r="F162" s="75">
        <f t="shared" si="36"/>
        <v>235</v>
      </c>
      <c r="G162" s="80">
        <f t="shared" si="37"/>
        <v>9.147980456799538E-5</v>
      </c>
      <c r="H162" s="43">
        <v>0</v>
      </c>
      <c r="I162" s="44">
        <v>0</v>
      </c>
      <c r="J162" s="75">
        <f t="shared" si="38"/>
        <v>0</v>
      </c>
      <c r="K162" s="80">
        <f t="shared" si="39"/>
        <v>0</v>
      </c>
      <c r="L162" s="43">
        <v>0</v>
      </c>
      <c r="M162" s="44">
        <v>0</v>
      </c>
      <c r="N162" s="75">
        <f t="shared" si="40"/>
        <v>0</v>
      </c>
      <c r="O162" s="80">
        <f t="shared" si="53"/>
        <v>0</v>
      </c>
      <c r="P162" s="43">
        <v>0</v>
      </c>
      <c r="Q162" s="44">
        <v>0</v>
      </c>
      <c r="R162" s="75">
        <f t="shared" si="41"/>
        <v>0</v>
      </c>
      <c r="S162" s="80">
        <f t="shared" si="42"/>
        <v>0</v>
      </c>
      <c r="T162" s="43">
        <v>0</v>
      </c>
      <c r="U162" s="44">
        <v>0</v>
      </c>
      <c r="V162" s="75">
        <f t="shared" si="43"/>
        <v>0</v>
      </c>
      <c r="W162" s="80">
        <f t="shared" si="44"/>
        <v>0</v>
      </c>
      <c r="X162" s="43">
        <v>0</v>
      </c>
      <c r="Y162" s="44">
        <v>0</v>
      </c>
      <c r="Z162" s="75">
        <f t="shared" si="45"/>
        <v>0</v>
      </c>
      <c r="AA162" s="80">
        <f t="shared" si="46"/>
        <v>0</v>
      </c>
      <c r="AB162" s="43">
        <v>0</v>
      </c>
      <c r="AC162" s="44">
        <v>0</v>
      </c>
      <c r="AD162" s="75">
        <f t="shared" si="47"/>
        <v>0</v>
      </c>
      <c r="AE162" s="80">
        <f t="shared" si="48"/>
        <v>0</v>
      </c>
      <c r="AF162" s="43">
        <v>0</v>
      </c>
      <c r="AG162" s="44">
        <v>0</v>
      </c>
      <c r="AH162" s="75">
        <f t="shared" si="49"/>
        <v>0</v>
      </c>
      <c r="AI162" s="80">
        <f t="shared" si="50"/>
        <v>0</v>
      </c>
      <c r="AJ162" s="43">
        <v>0</v>
      </c>
      <c r="AK162" s="44">
        <v>0</v>
      </c>
      <c r="AL162" s="75">
        <f t="shared" si="51"/>
        <v>0</v>
      </c>
      <c r="AM162" s="80">
        <f t="shared" si="52"/>
        <v>0</v>
      </c>
    </row>
    <row r="163" spans="1:39" ht="24.95" customHeight="1">
      <c r="A163" s="3">
        <v>156</v>
      </c>
      <c r="B163" s="50" t="s">
        <v>189</v>
      </c>
      <c r="D163" s="43">
        <v>332</v>
      </c>
      <c r="E163" s="44">
        <v>0</v>
      </c>
      <c r="F163" s="75">
        <f t="shared" si="36"/>
        <v>332</v>
      </c>
      <c r="G163" s="80">
        <f t="shared" si="37"/>
        <v>1.2923955368755093E-4</v>
      </c>
      <c r="H163" s="43">
        <v>0</v>
      </c>
      <c r="I163" s="44">
        <v>0</v>
      </c>
      <c r="J163" s="75">
        <f t="shared" si="38"/>
        <v>0</v>
      </c>
      <c r="K163" s="80">
        <f t="shared" si="39"/>
        <v>0</v>
      </c>
      <c r="L163" s="43">
        <v>0</v>
      </c>
      <c r="M163" s="44">
        <v>0</v>
      </c>
      <c r="N163" s="75">
        <f t="shared" si="40"/>
        <v>0</v>
      </c>
      <c r="O163" s="80">
        <f t="shared" si="53"/>
        <v>0</v>
      </c>
      <c r="P163" s="43">
        <v>0</v>
      </c>
      <c r="Q163" s="44">
        <v>0</v>
      </c>
      <c r="R163" s="75">
        <f t="shared" si="41"/>
        <v>0</v>
      </c>
      <c r="S163" s="80">
        <f t="shared" si="42"/>
        <v>0</v>
      </c>
      <c r="T163" s="43">
        <v>0</v>
      </c>
      <c r="U163" s="44">
        <v>0</v>
      </c>
      <c r="V163" s="75">
        <f t="shared" si="43"/>
        <v>0</v>
      </c>
      <c r="W163" s="80">
        <f t="shared" si="44"/>
        <v>0</v>
      </c>
      <c r="X163" s="43">
        <v>0</v>
      </c>
      <c r="Y163" s="44">
        <v>0</v>
      </c>
      <c r="Z163" s="75">
        <f t="shared" si="45"/>
        <v>0</v>
      </c>
      <c r="AA163" s="80">
        <f t="shared" si="46"/>
        <v>0</v>
      </c>
      <c r="AB163" s="43">
        <v>0</v>
      </c>
      <c r="AC163" s="44">
        <v>0</v>
      </c>
      <c r="AD163" s="75">
        <f t="shared" si="47"/>
        <v>0</v>
      </c>
      <c r="AE163" s="80">
        <f t="shared" si="48"/>
        <v>0</v>
      </c>
      <c r="AF163" s="43">
        <v>0</v>
      </c>
      <c r="AG163" s="44">
        <v>0</v>
      </c>
      <c r="AH163" s="75">
        <f t="shared" si="49"/>
        <v>0</v>
      </c>
      <c r="AI163" s="80">
        <f t="shared" si="50"/>
        <v>0</v>
      </c>
      <c r="AJ163" s="43">
        <v>0</v>
      </c>
      <c r="AK163" s="44">
        <v>0</v>
      </c>
      <c r="AL163" s="75">
        <f t="shared" si="51"/>
        <v>0</v>
      </c>
      <c r="AM163" s="80">
        <f t="shared" si="52"/>
        <v>0</v>
      </c>
    </row>
    <row r="164" spans="1:39" ht="24.95" customHeight="1">
      <c r="A164" s="3">
        <v>157</v>
      </c>
      <c r="B164" s="50" t="s">
        <v>50</v>
      </c>
      <c r="D164" s="43">
        <v>26240</v>
      </c>
      <c r="E164" s="44">
        <v>155327</v>
      </c>
      <c r="F164" s="75">
        <f t="shared" si="36"/>
        <v>181567</v>
      </c>
      <c r="G164" s="80">
        <f t="shared" si="37"/>
        <v>7.0679632663817951E-2</v>
      </c>
      <c r="H164" s="43">
        <v>24117</v>
      </c>
      <c r="I164" s="44">
        <v>0</v>
      </c>
      <c r="J164" s="75">
        <f t="shared" si="38"/>
        <v>24117</v>
      </c>
      <c r="K164" s="80">
        <f t="shared" si="39"/>
        <v>1.7391047255882107E-2</v>
      </c>
      <c r="L164" s="43">
        <v>31900</v>
      </c>
      <c r="M164" s="44">
        <v>45707</v>
      </c>
      <c r="N164" s="75">
        <f t="shared" si="40"/>
        <v>77607</v>
      </c>
      <c r="O164" s="80">
        <f t="shared" si="53"/>
        <v>0.12270017217581855</v>
      </c>
      <c r="P164" s="43">
        <v>8713</v>
      </c>
      <c r="Q164" s="44">
        <v>0</v>
      </c>
      <c r="R164" s="75">
        <f t="shared" si="41"/>
        <v>8713</v>
      </c>
      <c r="S164" s="80">
        <f t="shared" si="42"/>
        <v>2.7097548687263249E-2</v>
      </c>
      <c r="T164" s="43">
        <v>3341</v>
      </c>
      <c r="U164" s="44">
        <v>45639</v>
      </c>
      <c r="V164" s="75">
        <f t="shared" si="43"/>
        <v>48980</v>
      </c>
      <c r="W164" s="80">
        <f t="shared" si="44"/>
        <v>0.17284212012139177</v>
      </c>
      <c r="X164" s="43">
        <v>3734</v>
      </c>
      <c r="Y164" s="44">
        <v>0</v>
      </c>
      <c r="Z164" s="75">
        <f t="shared" si="45"/>
        <v>3734</v>
      </c>
      <c r="AA164" s="80">
        <f t="shared" si="46"/>
        <v>2.1573090833458514E-2</v>
      </c>
      <c r="AB164" s="43">
        <v>1128</v>
      </c>
      <c r="AC164" s="44">
        <v>0</v>
      </c>
      <c r="AD164" s="75">
        <f t="shared" si="47"/>
        <v>1128</v>
      </c>
      <c r="AE164" s="80">
        <f t="shared" si="48"/>
        <v>1.3872832369942197E-2</v>
      </c>
      <c r="AF164" s="43">
        <v>3291</v>
      </c>
      <c r="AG164" s="44">
        <v>0</v>
      </c>
      <c r="AH164" s="75">
        <f t="shared" si="49"/>
        <v>3291</v>
      </c>
      <c r="AI164" s="80">
        <f t="shared" si="50"/>
        <v>6.3713627475654844E-2</v>
      </c>
      <c r="AJ164" s="43">
        <v>263</v>
      </c>
      <c r="AK164" s="44">
        <v>0</v>
      </c>
      <c r="AL164" s="75">
        <f t="shared" si="51"/>
        <v>263</v>
      </c>
      <c r="AM164" s="80">
        <f t="shared" si="52"/>
        <v>9.2785323690245201E-3</v>
      </c>
    </row>
    <row r="165" spans="1:39" ht="24.95" customHeight="1">
      <c r="A165" s="3">
        <v>158</v>
      </c>
      <c r="B165" s="50" t="s">
        <v>210</v>
      </c>
      <c r="D165" s="43">
        <v>0</v>
      </c>
      <c r="E165" s="44">
        <v>0</v>
      </c>
      <c r="F165" s="75">
        <f t="shared" si="36"/>
        <v>0</v>
      </c>
      <c r="G165" s="80">
        <f t="shared" si="37"/>
        <v>0</v>
      </c>
      <c r="H165" s="43">
        <v>0</v>
      </c>
      <c r="I165" s="44">
        <v>0</v>
      </c>
      <c r="J165" s="75">
        <f t="shared" si="38"/>
        <v>0</v>
      </c>
      <c r="K165" s="80">
        <f t="shared" si="39"/>
        <v>0</v>
      </c>
      <c r="L165" s="43">
        <v>0</v>
      </c>
      <c r="M165" s="44">
        <v>0</v>
      </c>
      <c r="N165" s="75">
        <f t="shared" si="40"/>
        <v>0</v>
      </c>
      <c r="O165" s="80">
        <f t="shared" si="53"/>
        <v>0</v>
      </c>
      <c r="P165" s="43">
        <v>0</v>
      </c>
      <c r="Q165" s="44">
        <v>0</v>
      </c>
      <c r="R165" s="75">
        <f t="shared" si="41"/>
        <v>0</v>
      </c>
      <c r="S165" s="80">
        <f t="shared" si="42"/>
        <v>0</v>
      </c>
      <c r="T165" s="43">
        <v>2</v>
      </c>
      <c r="U165" s="44">
        <v>0</v>
      </c>
      <c r="V165" s="75">
        <f t="shared" si="43"/>
        <v>2</v>
      </c>
      <c r="W165" s="80">
        <f t="shared" si="44"/>
        <v>7.0576610911144043E-6</v>
      </c>
      <c r="X165" s="43">
        <v>0</v>
      </c>
      <c r="Y165" s="44">
        <v>0</v>
      </c>
      <c r="Z165" s="75">
        <f t="shared" si="45"/>
        <v>0</v>
      </c>
      <c r="AA165" s="80">
        <f t="shared" si="46"/>
        <v>0</v>
      </c>
      <c r="AB165" s="43">
        <v>0</v>
      </c>
      <c r="AC165" s="44">
        <v>0</v>
      </c>
      <c r="AD165" s="75">
        <f t="shared" si="47"/>
        <v>0</v>
      </c>
      <c r="AE165" s="80">
        <f t="shared" si="48"/>
        <v>0</v>
      </c>
      <c r="AF165" s="43">
        <v>0</v>
      </c>
      <c r="AG165" s="44">
        <v>0</v>
      </c>
      <c r="AH165" s="75">
        <f t="shared" si="49"/>
        <v>0</v>
      </c>
      <c r="AI165" s="80">
        <f t="shared" si="50"/>
        <v>0</v>
      </c>
      <c r="AJ165" s="43">
        <v>0</v>
      </c>
      <c r="AK165" s="44">
        <v>0</v>
      </c>
      <c r="AL165" s="75">
        <f t="shared" si="51"/>
        <v>0</v>
      </c>
      <c r="AM165" s="80">
        <f t="shared" si="52"/>
        <v>0</v>
      </c>
    </row>
    <row r="166" spans="1:39" ht="24.95" customHeight="1">
      <c r="A166" s="3">
        <v>159</v>
      </c>
      <c r="B166" s="50" t="s">
        <v>190</v>
      </c>
      <c r="D166" s="43">
        <v>15</v>
      </c>
      <c r="E166" s="44">
        <v>0</v>
      </c>
      <c r="F166" s="75">
        <f t="shared" si="36"/>
        <v>15</v>
      </c>
      <c r="G166" s="80">
        <f t="shared" si="37"/>
        <v>5.8391364617869391E-6</v>
      </c>
      <c r="H166" s="43">
        <v>0</v>
      </c>
      <c r="I166" s="44">
        <v>0</v>
      </c>
      <c r="J166" s="75">
        <f t="shared" si="38"/>
        <v>0</v>
      </c>
      <c r="K166" s="80">
        <f t="shared" si="39"/>
        <v>0</v>
      </c>
      <c r="L166" s="43">
        <v>0</v>
      </c>
      <c r="M166" s="44">
        <v>0</v>
      </c>
      <c r="N166" s="75">
        <f t="shared" si="40"/>
        <v>0</v>
      </c>
      <c r="O166" s="80">
        <f t="shared" si="53"/>
        <v>0</v>
      </c>
      <c r="P166" s="43">
        <v>5</v>
      </c>
      <c r="Q166" s="44">
        <v>0</v>
      </c>
      <c r="R166" s="75">
        <f t="shared" si="41"/>
        <v>5</v>
      </c>
      <c r="S166" s="80">
        <f t="shared" si="42"/>
        <v>1.5550068109298317E-5</v>
      </c>
      <c r="T166" s="43">
        <v>0</v>
      </c>
      <c r="U166" s="44">
        <v>0</v>
      </c>
      <c r="V166" s="75">
        <f t="shared" si="43"/>
        <v>0</v>
      </c>
      <c r="W166" s="80">
        <f t="shared" si="44"/>
        <v>0</v>
      </c>
      <c r="X166" s="43">
        <v>0</v>
      </c>
      <c r="Y166" s="44">
        <v>0</v>
      </c>
      <c r="Z166" s="75">
        <f t="shared" si="45"/>
        <v>0</v>
      </c>
      <c r="AA166" s="80">
        <f t="shared" si="46"/>
        <v>0</v>
      </c>
      <c r="AB166" s="43">
        <v>0</v>
      </c>
      <c r="AC166" s="44">
        <v>0</v>
      </c>
      <c r="AD166" s="75">
        <f t="shared" si="47"/>
        <v>0</v>
      </c>
      <c r="AE166" s="80">
        <f t="shared" si="48"/>
        <v>0</v>
      </c>
      <c r="AF166" s="43">
        <v>0</v>
      </c>
      <c r="AG166" s="44">
        <v>0</v>
      </c>
      <c r="AH166" s="75">
        <f t="shared" si="49"/>
        <v>0</v>
      </c>
      <c r="AI166" s="80">
        <f t="shared" si="50"/>
        <v>0</v>
      </c>
      <c r="AJ166" s="43">
        <v>0</v>
      </c>
      <c r="AK166" s="44">
        <v>0</v>
      </c>
      <c r="AL166" s="75">
        <f t="shared" si="51"/>
        <v>0</v>
      </c>
      <c r="AM166" s="80">
        <f t="shared" si="52"/>
        <v>0</v>
      </c>
    </row>
    <row r="167" spans="1:39" ht="24.95" customHeight="1">
      <c r="A167" s="3">
        <v>160</v>
      </c>
      <c r="B167" s="50" t="s">
        <v>228</v>
      </c>
      <c r="D167" s="43">
        <v>0</v>
      </c>
      <c r="E167" s="44">
        <v>0</v>
      </c>
      <c r="F167" s="75">
        <f t="shared" si="36"/>
        <v>0</v>
      </c>
      <c r="G167" s="80">
        <f t="shared" si="37"/>
        <v>0</v>
      </c>
      <c r="H167" s="43">
        <v>0</v>
      </c>
      <c r="I167" s="44">
        <v>0</v>
      </c>
      <c r="J167" s="75">
        <f t="shared" si="38"/>
        <v>0</v>
      </c>
      <c r="K167" s="80">
        <f t="shared" si="39"/>
        <v>0</v>
      </c>
      <c r="L167" s="43">
        <v>0</v>
      </c>
      <c r="M167" s="44">
        <v>0</v>
      </c>
      <c r="N167" s="75">
        <f t="shared" si="40"/>
        <v>0</v>
      </c>
      <c r="O167" s="80">
        <f t="shared" si="53"/>
        <v>0</v>
      </c>
      <c r="P167" s="43">
        <v>0</v>
      </c>
      <c r="Q167" s="44">
        <v>0</v>
      </c>
      <c r="R167" s="75">
        <f t="shared" si="41"/>
        <v>0</v>
      </c>
      <c r="S167" s="80">
        <f t="shared" si="42"/>
        <v>0</v>
      </c>
      <c r="T167" s="43">
        <v>1</v>
      </c>
      <c r="U167" s="44">
        <v>0</v>
      </c>
      <c r="V167" s="75">
        <f t="shared" si="43"/>
        <v>1</v>
      </c>
      <c r="W167" s="80">
        <f t="shared" si="44"/>
        <v>3.5288305455572021E-6</v>
      </c>
      <c r="X167" s="43">
        <v>0</v>
      </c>
      <c r="Y167" s="44">
        <v>0</v>
      </c>
      <c r="Z167" s="75">
        <f t="shared" si="45"/>
        <v>0</v>
      </c>
      <c r="AA167" s="80">
        <f t="shared" si="46"/>
        <v>0</v>
      </c>
      <c r="AB167" s="43">
        <v>0</v>
      </c>
      <c r="AC167" s="44">
        <v>0</v>
      </c>
      <c r="AD167" s="75">
        <f t="shared" si="47"/>
        <v>0</v>
      </c>
      <c r="AE167" s="80">
        <f t="shared" si="48"/>
        <v>0</v>
      </c>
      <c r="AF167" s="43">
        <v>0</v>
      </c>
      <c r="AG167" s="44">
        <v>0</v>
      </c>
      <c r="AH167" s="75">
        <f t="shared" si="49"/>
        <v>0</v>
      </c>
      <c r="AI167" s="80">
        <f t="shared" si="50"/>
        <v>0</v>
      </c>
      <c r="AJ167" s="43">
        <v>0</v>
      </c>
      <c r="AK167" s="44">
        <v>0</v>
      </c>
      <c r="AL167" s="75">
        <f t="shared" si="51"/>
        <v>0</v>
      </c>
      <c r="AM167" s="80">
        <f t="shared" si="52"/>
        <v>0</v>
      </c>
    </row>
    <row r="168" spans="1:39" ht="24.95" customHeight="1">
      <c r="A168" s="3">
        <v>161</v>
      </c>
      <c r="B168" s="50" t="s">
        <v>191</v>
      </c>
      <c r="D168" s="43">
        <v>0</v>
      </c>
      <c r="E168" s="44">
        <v>0</v>
      </c>
      <c r="F168" s="75">
        <f t="shared" si="36"/>
        <v>0</v>
      </c>
      <c r="G168" s="80">
        <f t="shared" si="37"/>
        <v>0</v>
      </c>
      <c r="H168" s="43">
        <v>0</v>
      </c>
      <c r="I168" s="44">
        <v>0</v>
      </c>
      <c r="J168" s="75">
        <f t="shared" si="38"/>
        <v>0</v>
      </c>
      <c r="K168" s="80">
        <f t="shared" si="39"/>
        <v>0</v>
      </c>
      <c r="L168" s="43">
        <v>1</v>
      </c>
      <c r="M168" s="44">
        <v>0</v>
      </c>
      <c r="N168" s="75">
        <f t="shared" si="40"/>
        <v>1</v>
      </c>
      <c r="O168" s="80">
        <f t="shared" si="53"/>
        <v>1.5810451657172491E-6</v>
      </c>
      <c r="P168" s="43">
        <v>0</v>
      </c>
      <c r="Q168" s="44">
        <v>0</v>
      </c>
      <c r="R168" s="75">
        <f t="shared" si="41"/>
        <v>0</v>
      </c>
      <c r="S168" s="80">
        <f t="shared" si="42"/>
        <v>0</v>
      </c>
      <c r="T168" s="43">
        <v>0</v>
      </c>
      <c r="U168" s="44">
        <v>0</v>
      </c>
      <c r="V168" s="75">
        <f t="shared" si="43"/>
        <v>0</v>
      </c>
      <c r="W168" s="80">
        <f t="shared" si="44"/>
        <v>0</v>
      </c>
      <c r="X168" s="43">
        <v>0</v>
      </c>
      <c r="Y168" s="44">
        <v>0</v>
      </c>
      <c r="Z168" s="75">
        <f t="shared" si="45"/>
        <v>0</v>
      </c>
      <c r="AA168" s="80">
        <f t="shared" si="46"/>
        <v>0</v>
      </c>
      <c r="AB168" s="43">
        <v>0</v>
      </c>
      <c r="AC168" s="44">
        <v>0</v>
      </c>
      <c r="AD168" s="75">
        <f t="shared" si="47"/>
        <v>0</v>
      </c>
      <c r="AE168" s="80">
        <f t="shared" si="48"/>
        <v>0</v>
      </c>
      <c r="AF168" s="43">
        <v>0</v>
      </c>
      <c r="AG168" s="44">
        <v>0</v>
      </c>
      <c r="AH168" s="75">
        <f t="shared" si="49"/>
        <v>0</v>
      </c>
      <c r="AI168" s="80">
        <f t="shared" si="50"/>
        <v>0</v>
      </c>
      <c r="AJ168" s="43">
        <v>0</v>
      </c>
      <c r="AK168" s="44">
        <v>0</v>
      </c>
      <c r="AL168" s="75">
        <f t="shared" si="51"/>
        <v>0</v>
      </c>
      <c r="AM168" s="80">
        <f t="shared" si="52"/>
        <v>0</v>
      </c>
    </row>
    <row r="169" spans="1:39" ht="24.95" customHeight="1">
      <c r="A169" s="3">
        <v>162</v>
      </c>
      <c r="B169" s="50" t="s">
        <v>247</v>
      </c>
      <c r="D169" s="43">
        <v>0</v>
      </c>
      <c r="E169" s="44">
        <v>0</v>
      </c>
      <c r="F169" s="75">
        <f t="shared" si="36"/>
        <v>0</v>
      </c>
      <c r="G169" s="80">
        <f t="shared" si="37"/>
        <v>0</v>
      </c>
      <c r="H169" s="43">
        <v>0</v>
      </c>
      <c r="I169" s="44">
        <v>0</v>
      </c>
      <c r="J169" s="75">
        <f t="shared" si="38"/>
        <v>0</v>
      </c>
      <c r="K169" s="80">
        <f t="shared" si="39"/>
        <v>0</v>
      </c>
      <c r="L169" s="43">
        <v>0</v>
      </c>
      <c r="M169" s="44">
        <v>0</v>
      </c>
      <c r="N169" s="75">
        <f t="shared" si="40"/>
        <v>0</v>
      </c>
      <c r="O169" s="80">
        <f t="shared" si="53"/>
        <v>0</v>
      </c>
      <c r="P169" s="43">
        <v>0</v>
      </c>
      <c r="Q169" s="44">
        <v>0</v>
      </c>
      <c r="R169" s="75">
        <f t="shared" si="41"/>
        <v>0</v>
      </c>
      <c r="S169" s="80">
        <f t="shared" si="42"/>
        <v>0</v>
      </c>
      <c r="T169" s="43">
        <v>0</v>
      </c>
      <c r="U169" s="44">
        <v>0</v>
      </c>
      <c r="V169" s="75">
        <f t="shared" si="43"/>
        <v>0</v>
      </c>
      <c r="W169" s="80">
        <f t="shared" si="44"/>
        <v>0</v>
      </c>
      <c r="X169" s="43">
        <v>197</v>
      </c>
      <c r="Y169" s="44">
        <v>0</v>
      </c>
      <c r="Z169" s="75">
        <f t="shared" si="45"/>
        <v>197</v>
      </c>
      <c r="AA169" s="80">
        <f t="shared" si="46"/>
        <v>1.1381625319205483E-3</v>
      </c>
      <c r="AB169" s="43">
        <v>0</v>
      </c>
      <c r="AC169" s="44">
        <v>0</v>
      </c>
      <c r="AD169" s="75">
        <f t="shared" si="47"/>
        <v>0</v>
      </c>
      <c r="AE169" s="80">
        <f t="shared" si="48"/>
        <v>0</v>
      </c>
      <c r="AF169" s="43">
        <v>0</v>
      </c>
      <c r="AG169" s="44">
        <v>0</v>
      </c>
      <c r="AH169" s="75">
        <f t="shared" si="49"/>
        <v>0</v>
      </c>
      <c r="AI169" s="80">
        <f t="shared" si="50"/>
        <v>0</v>
      </c>
      <c r="AJ169" s="43">
        <v>0</v>
      </c>
      <c r="AK169" s="44">
        <v>0</v>
      </c>
      <c r="AL169" s="75">
        <f t="shared" si="51"/>
        <v>0</v>
      </c>
      <c r="AM169" s="80">
        <f t="shared" si="52"/>
        <v>0</v>
      </c>
    </row>
    <row r="170" spans="1:39" ht="24.95" customHeight="1">
      <c r="A170" s="3">
        <v>163</v>
      </c>
      <c r="B170" s="50" t="s">
        <v>77</v>
      </c>
      <c r="D170" s="43">
        <v>9</v>
      </c>
      <c r="E170" s="44">
        <v>5606</v>
      </c>
      <c r="F170" s="75">
        <f t="shared" si="36"/>
        <v>5615</v>
      </c>
      <c r="G170" s="80">
        <f t="shared" si="37"/>
        <v>2.1857834155289109E-3</v>
      </c>
      <c r="H170" s="43">
        <v>0</v>
      </c>
      <c r="I170" s="44">
        <v>0</v>
      </c>
      <c r="J170" s="75">
        <f t="shared" si="38"/>
        <v>0</v>
      </c>
      <c r="K170" s="80">
        <f t="shared" si="39"/>
        <v>0</v>
      </c>
      <c r="L170" s="43">
        <v>1764</v>
      </c>
      <c r="M170" s="44">
        <v>0</v>
      </c>
      <c r="N170" s="75">
        <f t="shared" si="40"/>
        <v>1764</v>
      </c>
      <c r="O170" s="80">
        <f t="shared" si="53"/>
        <v>2.7889636723252274E-3</v>
      </c>
      <c r="P170" s="43">
        <v>671</v>
      </c>
      <c r="Q170" s="44">
        <v>0</v>
      </c>
      <c r="R170" s="75">
        <f t="shared" si="41"/>
        <v>671</v>
      </c>
      <c r="S170" s="80">
        <f t="shared" si="42"/>
        <v>2.0868191402678344E-3</v>
      </c>
      <c r="T170" s="43">
        <v>198</v>
      </c>
      <c r="U170" s="44">
        <v>0</v>
      </c>
      <c r="V170" s="75">
        <f t="shared" si="43"/>
        <v>198</v>
      </c>
      <c r="W170" s="80">
        <f t="shared" si="44"/>
        <v>6.9870844802032606E-4</v>
      </c>
      <c r="X170" s="43">
        <v>398</v>
      </c>
      <c r="Y170" s="44">
        <v>0</v>
      </c>
      <c r="Z170" s="75">
        <f t="shared" si="45"/>
        <v>398</v>
      </c>
      <c r="AA170" s="80">
        <f t="shared" si="46"/>
        <v>2.2994349629663867E-3</v>
      </c>
      <c r="AB170" s="43">
        <v>27</v>
      </c>
      <c r="AC170" s="44">
        <v>0</v>
      </c>
      <c r="AD170" s="75">
        <f t="shared" si="47"/>
        <v>27</v>
      </c>
      <c r="AE170" s="80">
        <f t="shared" si="48"/>
        <v>3.3206247694010578E-4</v>
      </c>
      <c r="AF170" s="43">
        <v>173</v>
      </c>
      <c r="AG170" s="44">
        <v>0</v>
      </c>
      <c r="AH170" s="75">
        <f t="shared" si="49"/>
        <v>173</v>
      </c>
      <c r="AI170" s="80">
        <f t="shared" si="50"/>
        <v>3.3492730335120905E-3</v>
      </c>
      <c r="AJ170" s="43">
        <v>1</v>
      </c>
      <c r="AK170" s="44">
        <v>0</v>
      </c>
      <c r="AL170" s="75">
        <f t="shared" si="51"/>
        <v>1</v>
      </c>
      <c r="AM170" s="80">
        <f t="shared" si="52"/>
        <v>3.5279590756747224E-5</v>
      </c>
    </row>
    <row r="171" spans="1:39" ht="24.95" customHeight="1">
      <c r="A171" s="3">
        <v>164</v>
      </c>
      <c r="B171" s="50" t="s">
        <v>192</v>
      </c>
      <c r="D171" s="43">
        <v>0</v>
      </c>
      <c r="E171" s="44">
        <v>0</v>
      </c>
      <c r="F171" s="75">
        <f t="shared" si="36"/>
        <v>0</v>
      </c>
      <c r="G171" s="80">
        <f t="shared" si="37"/>
        <v>0</v>
      </c>
      <c r="H171" s="43">
        <v>24148</v>
      </c>
      <c r="I171" s="44">
        <v>0</v>
      </c>
      <c r="J171" s="75">
        <f t="shared" si="38"/>
        <v>24148</v>
      </c>
      <c r="K171" s="80">
        <f t="shared" si="39"/>
        <v>1.7413401713937932E-2</v>
      </c>
      <c r="L171" s="43">
        <v>3</v>
      </c>
      <c r="M171" s="44">
        <v>0</v>
      </c>
      <c r="N171" s="75">
        <f t="shared" si="40"/>
        <v>3</v>
      </c>
      <c r="O171" s="80">
        <f t="shared" si="53"/>
        <v>4.7431354971517475E-6</v>
      </c>
      <c r="P171" s="43">
        <v>0</v>
      </c>
      <c r="Q171" s="44">
        <v>0</v>
      </c>
      <c r="R171" s="75">
        <f t="shared" si="41"/>
        <v>0</v>
      </c>
      <c r="S171" s="80">
        <f t="shared" si="42"/>
        <v>0</v>
      </c>
      <c r="T171" s="43">
        <v>108</v>
      </c>
      <c r="U171" s="44">
        <v>0</v>
      </c>
      <c r="V171" s="75">
        <f t="shared" si="43"/>
        <v>108</v>
      </c>
      <c r="W171" s="80">
        <f t="shared" si="44"/>
        <v>3.8111369892017784E-4</v>
      </c>
      <c r="X171" s="43">
        <v>0</v>
      </c>
      <c r="Y171" s="44">
        <v>0</v>
      </c>
      <c r="Z171" s="75">
        <f t="shared" si="45"/>
        <v>0</v>
      </c>
      <c r="AA171" s="80">
        <f t="shared" si="46"/>
        <v>0</v>
      </c>
      <c r="AB171" s="43">
        <v>0</v>
      </c>
      <c r="AC171" s="44">
        <v>0</v>
      </c>
      <c r="AD171" s="75">
        <f t="shared" si="47"/>
        <v>0</v>
      </c>
      <c r="AE171" s="80">
        <f t="shared" si="48"/>
        <v>0</v>
      </c>
      <c r="AF171" s="43">
        <v>0</v>
      </c>
      <c r="AG171" s="44">
        <v>0</v>
      </c>
      <c r="AH171" s="75">
        <f t="shared" si="49"/>
        <v>0</v>
      </c>
      <c r="AI171" s="80">
        <f t="shared" si="50"/>
        <v>0</v>
      </c>
      <c r="AJ171" s="43">
        <v>0</v>
      </c>
      <c r="AK171" s="44">
        <v>0</v>
      </c>
      <c r="AL171" s="75">
        <f t="shared" si="51"/>
        <v>0</v>
      </c>
      <c r="AM171" s="80">
        <f t="shared" si="52"/>
        <v>0</v>
      </c>
    </row>
    <row r="172" spans="1:39" ht="24.95" customHeight="1">
      <c r="A172" s="3">
        <v>165</v>
      </c>
      <c r="B172" s="50" t="s">
        <v>193</v>
      </c>
      <c r="D172" s="43">
        <v>0</v>
      </c>
      <c r="E172" s="44">
        <v>8</v>
      </c>
      <c r="F172" s="75">
        <f t="shared" si="36"/>
        <v>8</v>
      </c>
      <c r="G172" s="80">
        <f t="shared" si="37"/>
        <v>3.1142061129530344E-6</v>
      </c>
      <c r="H172" s="43">
        <v>0</v>
      </c>
      <c r="I172" s="44">
        <v>0</v>
      </c>
      <c r="J172" s="75">
        <f t="shared" si="38"/>
        <v>0</v>
      </c>
      <c r="K172" s="80">
        <f t="shared" si="39"/>
        <v>0</v>
      </c>
      <c r="L172" s="43">
        <v>0</v>
      </c>
      <c r="M172" s="44">
        <v>0</v>
      </c>
      <c r="N172" s="75">
        <f t="shared" si="40"/>
        <v>0</v>
      </c>
      <c r="O172" s="80">
        <f t="shared" si="53"/>
        <v>0</v>
      </c>
      <c r="P172" s="43">
        <v>0</v>
      </c>
      <c r="Q172" s="44">
        <v>0</v>
      </c>
      <c r="R172" s="75">
        <f t="shared" si="41"/>
        <v>0</v>
      </c>
      <c r="S172" s="80">
        <f t="shared" si="42"/>
        <v>0</v>
      </c>
      <c r="T172" s="43">
        <v>0</v>
      </c>
      <c r="U172" s="44">
        <v>0</v>
      </c>
      <c r="V172" s="75">
        <f t="shared" si="43"/>
        <v>0</v>
      </c>
      <c r="W172" s="80">
        <f t="shared" si="44"/>
        <v>0</v>
      </c>
      <c r="X172" s="43">
        <v>0</v>
      </c>
      <c r="Y172" s="44">
        <v>0</v>
      </c>
      <c r="Z172" s="75">
        <f t="shared" si="45"/>
        <v>0</v>
      </c>
      <c r="AA172" s="80">
        <f t="shared" si="46"/>
        <v>0</v>
      </c>
      <c r="AB172" s="43">
        <v>0</v>
      </c>
      <c r="AC172" s="44">
        <v>0</v>
      </c>
      <c r="AD172" s="75">
        <f t="shared" si="47"/>
        <v>0</v>
      </c>
      <c r="AE172" s="80">
        <f t="shared" si="48"/>
        <v>0</v>
      </c>
      <c r="AF172" s="43">
        <v>0</v>
      </c>
      <c r="AG172" s="44">
        <v>0</v>
      </c>
      <c r="AH172" s="75">
        <f t="shared" si="49"/>
        <v>0</v>
      </c>
      <c r="AI172" s="80">
        <f t="shared" si="50"/>
        <v>0</v>
      </c>
      <c r="AJ172" s="43">
        <v>0</v>
      </c>
      <c r="AK172" s="44">
        <v>0</v>
      </c>
      <c r="AL172" s="75">
        <f t="shared" si="51"/>
        <v>0</v>
      </c>
      <c r="AM172" s="80">
        <f t="shared" si="52"/>
        <v>0</v>
      </c>
    </row>
    <row r="173" spans="1:39" ht="24.95" customHeight="1">
      <c r="A173" s="3">
        <v>166</v>
      </c>
      <c r="B173" s="50" t="s">
        <v>105</v>
      </c>
      <c r="D173" s="43">
        <v>2</v>
      </c>
      <c r="E173" s="44">
        <v>0</v>
      </c>
      <c r="F173" s="75">
        <f t="shared" si="36"/>
        <v>2</v>
      </c>
      <c r="G173" s="80">
        <f t="shared" si="37"/>
        <v>7.7855152823825859E-7</v>
      </c>
      <c r="H173" s="43">
        <v>0</v>
      </c>
      <c r="I173" s="44">
        <v>0</v>
      </c>
      <c r="J173" s="75">
        <f t="shared" si="38"/>
        <v>0</v>
      </c>
      <c r="K173" s="80">
        <f t="shared" si="39"/>
        <v>0</v>
      </c>
      <c r="L173" s="43">
        <v>0</v>
      </c>
      <c r="M173" s="44">
        <v>0</v>
      </c>
      <c r="N173" s="75">
        <f t="shared" si="40"/>
        <v>0</v>
      </c>
      <c r="O173" s="80">
        <f t="shared" si="53"/>
        <v>0</v>
      </c>
      <c r="P173" s="43">
        <v>61</v>
      </c>
      <c r="Q173" s="44">
        <v>0</v>
      </c>
      <c r="R173" s="75">
        <f t="shared" si="41"/>
        <v>61</v>
      </c>
      <c r="S173" s="80">
        <f t="shared" si="42"/>
        <v>1.8971083093343948E-4</v>
      </c>
      <c r="T173" s="43">
        <v>8</v>
      </c>
      <c r="U173" s="44">
        <v>0</v>
      </c>
      <c r="V173" s="75">
        <f t="shared" si="43"/>
        <v>8</v>
      </c>
      <c r="W173" s="80">
        <f t="shared" si="44"/>
        <v>2.8230644364457617E-5</v>
      </c>
      <c r="X173" s="43">
        <v>83</v>
      </c>
      <c r="Y173" s="44">
        <v>0</v>
      </c>
      <c r="Z173" s="75">
        <f t="shared" si="45"/>
        <v>83</v>
      </c>
      <c r="AA173" s="80">
        <f t="shared" si="46"/>
        <v>4.7953040684977412E-4</v>
      </c>
      <c r="AB173" s="43">
        <v>19</v>
      </c>
      <c r="AC173" s="44">
        <v>0</v>
      </c>
      <c r="AD173" s="75">
        <f t="shared" si="47"/>
        <v>19</v>
      </c>
      <c r="AE173" s="80">
        <f t="shared" si="48"/>
        <v>2.3367359488377814E-4</v>
      </c>
      <c r="AF173" s="43">
        <v>0</v>
      </c>
      <c r="AG173" s="44">
        <v>0</v>
      </c>
      <c r="AH173" s="75">
        <f t="shared" si="49"/>
        <v>0</v>
      </c>
      <c r="AI173" s="80">
        <f t="shared" si="50"/>
        <v>0</v>
      </c>
      <c r="AJ173" s="43">
        <v>0</v>
      </c>
      <c r="AK173" s="44">
        <v>0</v>
      </c>
      <c r="AL173" s="75">
        <f t="shared" si="51"/>
        <v>0</v>
      </c>
      <c r="AM173" s="80">
        <f t="shared" si="52"/>
        <v>0</v>
      </c>
    </row>
    <row r="174" spans="1:39" ht="24.95" customHeight="1">
      <c r="A174" s="3">
        <v>167</v>
      </c>
      <c r="B174" s="50" t="s">
        <v>216</v>
      </c>
      <c r="D174" s="43">
        <v>0</v>
      </c>
      <c r="E174" s="44">
        <v>0</v>
      </c>
      <c r="F174" s="75">
        <f t="shared" si="36"/>
        <v>0</v>
      </c>
      <c r="G174" s="80">
        <f t="shared" si="37"/>
        <v>0</v>
      </c>
      <c r="H174" s="43">
        <v>0</v>
      </c>
      <c r="I174" s="44">
        <v>0</v>
      </c>
      <c r="J174" s="75">
        <f t="shared" si="38"/>
        <v>0</v>
      </c>
      <c r="K174" s="80">
        <f t="shared" si="39"/>
        <v>0</v>
      </c>
      <c r="L174" s="43">
        <v>0</v>
      </c>
      <c r="M174" s="44">
        <v>0</v>
      </c>
      <c r="N174" s="75">
        <f t="shared" si="40"/>
        <v>0</v>
      </c>
      <c r="O174" s="80">
        <f t="shared" si="53"/>
        <v>0</v>
      </c>
      <c r="P174" s="43">
        <v>0</v>
      </c>
      <c r="Q174" s="44">
        <v>0</v>
      </c>
      <c r="R174" s="75">
        <f t="shared" si="41"/>
        <v>0</v>
      </c>
      <c r="S174" s="80">
        <f t="shared" si="42"/>
        <v>0</v>
      </c>
      <c r="T174" s="43">
        <v>1</v>
      </c>
      <c r="U174" s="44">
        <v>0</v>
      </c>
      <c r="V174" s="75">
        <f t="shared" si="43"/>
        <v>1</v>
      </c>
      <c r="W174" s="80">
        <f t="shared" si="44"/>
        <v>3.5288305455572021E-6</v>
      </c>
      <c r="X174" s="43">
        <v>0</v>
      </c>
      <c r="Y174" s="44">
        <v>0</v>
      </c>
      <c r="Z174" s="75">
        <f t="shared" si="45"/>
        <v>0</v>
      </c>
      <c r="AA174" s="80">
        <f t="shared" si="46"/>
        <v>0</v>
      </c>
      <c r="AB174" s="43">
        <v>0</v>
      </c>
      <c r="AC174" s="44">
        <v>0</v>
      </c>
      <c r="AD174" s="75">
        <f t="shared" si="47"/>
        <v>0</v>
      </c>
      <c r="AE174" s="80">
        <f t="shared" si="48"/>
        <v>0</v>
      </c>
      <c r="AF174" s="43">
        <v>0</v>
      </c>
      <c r="AG174" s="44">
        <v>0</v>
      </c>
      <c r="AH174" s="75">
        <f t="shared" si="49"/>
        <v>0</v>
      </c>
      <c r="AI174" s="80">
        <f t="shared" si="50"/>
        <v>0</v>
      </c>
      <c r="AJ174" s="43">
        <v>0</v>
      </c>
      <c r="AK174" s="44">
        <v>0</v>
      </c>
      <c r="AL174" s="75">
        <f t="shared" si="51"/>
        <v>0</v>
      </c>
      <c r="AM174" s="80">
        <f t="shared" si="52"/>
        <v>0</v>
      </c>
    </row>
    <row r="175" spans="1:39" ht="24.95" customHeight="1">
      <c r="A175" s="3">
        <v>168</v>
      </c>
      <c r="B175" s="50" t="s">
        <v>246</v>
      </c>
      <c r="D175" s="43">
        <v>0</v>
      </c>
      <c r="E175" s="44">
        <v>0</v>
      </c>
      <c r="F175" s="75">
        <f t="shared" si="36"/>
        <v>0</v>
      </c>
      <c r="G175" s="80">
        <f t="shared" si="37"/>
        <v>0</v>
      </c>
      <c r="H175" s="43">
        <v>0</v>
      </c>
      <c r="I175" s="44">
        <v>0</v>
      </c>
      <c r="J175" s="75">
        <f t="shared" si="38"/>
        <v>0</v>
      </c>
      <c r="K175" s="80">
        <f t="shared" si="39"/>
        <v>0</v>
      </c>
      <c r="L175" s="43">
        <v>0</v>
      </c>
      <c r="M175" s="44">
        <v>0</v>
      </c>
      <c r="N175" s="75">
        <f t="shared" si="40"/>
        <v>0</v>
      </c>
      <c r="O175" s="80">
        <f t="shared" si="53"/>
        <v>0</v>
      </c>
      <c r="P175" s="43">
        <v>0</v>
      </c>
      <c r="Q175" s="44">
        <v>0</v>
      </c>
      <c r="R175" s="75">
        <f t="shared" si="41"/>
        <v>0</v>
      </c>
      <c r="S175" s="80">
        <f t="shared" si="42"/>
        <v>0</v>
      </c>
      <c r="T175" s="43">
        <v>0</v>
      </c>
      <c r="U175" s="44">
        <v>0</v>
      </c>
      <c r="V175" s="75">
        <f t="shared" si="43"/>
        <v>0</v>
      </c>
      <c r="W175" s="80">
        <f t="shared" si="44"/>
        <v>0</v>
      </c>
      <c r="X175" s="43">
        <v>47</v>
      </c>
      <c r="Y175" s="44">
        <v>0</v>
      </c>
      <c r="Z175" s="75">
        <f t="shared" si="45"/>
        <v>47</v>
      </c>
      <c r="AA175" s="80">
        <f t="shared" si="46"/>
        <v>2.7154131472216124E-4</v>
      </c>
      <c r="AB175" s="43">
        <v>0</v>
      </c>
      <c r="AC175" s="44">
        <v>0</v>
      </c>
      <c r="AD175" s="75">
        <f t="shared" si="47"/>
        <v>0</v>
      </c>
      <c r="AE175" s="80">
        <f t="shared" si="48"/>
        <v>0</v>
      </c>
      <c r="AF175" s="43">
        <v>0</v>
      </c>
      <c r="AG175" s="44">
        <v>0</v>
      </c>
      <c r="AH175" s="75">
        <f t="shared" si="49"/>
        <v>0</v>
      </c>
      <c r="AI175" s="80">
        <f t="shared" si="50"/>
        <v>0</v>
      </c>
      <c r="AJ175" s="43">
        <v>5</v>
      </c>
      <c r="AK175" s="44">
        <v>0</v>
      </c>
      <c r="AL175" s="75">
        <f t="shared" si="51"/>
        <v>5</v>
      </c>
      <c r="AM175" s="80">
        <f t="shared" si="52"/>
        <v>1.7639795378373611E-4</v>
      </c>
    </row>
    <row r="176" spans="1:39" ht="24.95" customHeight="1">
      <c r="A176" s="3">
        <v>169</v>
      </c>
      <c r="B176" s="50" t="s">
        <v>84</v>
      </c>
      <c r="D176" s="43">
        <v>0</v>
      </c>
      <c r="E176" s="44">
        <v>0</v>
      </c>
      <c r="F176" s="75">
        <f t="shared" si="36"/>
        <v>0</v>
      </c>
      <c r="G176" s="80">
        <f t="shared" si="37"/>
        <v>0</v>
      </c>
      <c r="H176" s="43">
        <v>0</v>
      </c>
      <c r="I176" s="44">
        <v>0</v>
      </c>
      <c r="J176" s="75">
        <f t="shared" si="38"/>
        <v>0</v>
      </c>
      <c r="K176" s="80">
        <f t="shared" si="39"/>
        <v>0</v>
      </c>
      <c r="L176" s="43">
        <v>0</v>
      </c>
      <c r="M176" s="44">
        <v>0</v>
      </c>
      <c r="N176" s="75">
        <f t="shared" si="40"/>
        <v>0</v>
      </c>
      <c r="O176" s="80">
        <f t="shared" si="53"/>
        <v>0</v>
      </c>
      <c r="P176" s="43">
        <v>0</v>
      </c>
      <c r="Q176" s="44">
        <v>0</v>
      </c>
      <c r="R176" s="75">
        <f t="shared" si="41"/>
        <v>0</v>
      </c>
      <c r="S176" s="80">
        <f t="shared" si="42"/>
        <v>0</v>
      </c>
      <c r="T176" s="43">
        <v>0</v>
      </c>
      <c r="U176" s="44">
        <v>0</v>
      </c>
      <c r="V176" s="75">
        <f t="shared" si="43"/>
        <v>0</v>
      </c>
      <c r="W176" s="80">
        <f t="shared" si="44"/>
        <v>0</v>
      </c>
      <c r="X176" s="43">
        <v>313</v>
      </c>
      <c r="Y176" s="44">
        <v>0</v>
      </c>
      <c r="Z176" s="75">
        <f t="shared" si="45"/>
        <v>313</v>
      </c>
      <c r="AA176" s="80">
        <f t="shared" si="46"/>
        <v>1.8083496065539673E-3</v>
      </c>
      <c r="AB176" s="43">
        <v>0</v>
      </c>
      <c r="AC176" s="44">
        <v>0</v>
      </c>
      <c r="AD176" s="75">
        <f t="shared" si="47"/>
        <v>0</v>
      </c>
      <c r="AE176" s="80">
        <f t="shared" si="48"/>
        <v>0</v>
      </c>
      <c r="AF176" s="43">
        <v>0</v>
      </c>
      <c r="AG176" s="44">
        <v>0</v>
      </c>
      <c r="AH176" s="75">
        <f t="shared" si="49"/>
        <v>0</v>
      </c>
      <c r="AI176" s="80">
        <f t="shared" si="50"/>
        <v>0</v>
      </c>
      <c r="AJ176" s="43">
        <v>0</v>
      </c>
      <c r="AK176" s="44">
        <v>0</v>
      </c>
      <c r="AL176" s="75">
        <f t="shared" si="51"/>
        <v>0</v>
      </c>
      <c r="AM176" s="80">
        <f t="shared" si="52"/>
        <v>0</v>
      </c>
    </row>
    <row r="177" spans="1:39" ht="24.95" customHeight="1">
      <c r="A177" s="3">
        <v>170</v>
      </c>
      <c r="B177" s="50" t="s">
        <v>83</v>
      </c>
      <c r="D177" s="43">
        <v>358</v>
      </c>
      <c r="E177" s="44">
        <v>0</v>
      </c>
      <c r="F177" s="75">
        <f t="shared" si="36"/>
        <v>358</v>
      </c>
      <c r="G177" s="80">
        <f t="shared" si="37"/>
        <v>1.3936072355464829E-4</v>
      </c>
      <c r="H177" s="43">
        <v>0</v>
      </c>
      <c r="I177" s="44">
        <v>0</v>
      </c>
      <c r="J177" s="75">
        <f t="shared" si="38"/>
        <v>0</v>
      </c>
      <c r="K177" s="80">
        <f t="shared" si="39"/>
        <v>0</v>
      </c>
      <c r="L177" s="43">
        <v>0</v>
      </c>
      <c r="M177" s="44">
        <v>0</v>
      </c>
      <c r="N177" s="75">
        <f t="shared" si="40"/>
        <v>0</v>
      </c>
      <c r="O177" s="80">
        <f t="shared" si="53"/>
        <v>0</v>
      </c>
      <c r="P177" s="43">
        <v>0</v>
      </c>
      <c r="Q177" s="44">
        <v>0</v>
      </c>
      <c r="R177" s="75">
        <f t="shared" si="41"/>
        <v>0</v>
      </c>
      <c r="S177" s="80">
        <f t="shared" si="42"/>
        <v>0</v>
      </c>
      <c r="T177" s="43">
        <v>0</v>
      </c>
      <c r="U177" s="44">
        <v>0</v>
      </c>
      <c r="V177" s="75">
        <f t="shared" si="43"/>
        <v>0</v>
      </c>
      <c r="W177" s="80">
        <f t="shared" si="44"/>
        <v>0</v>
      </c>
      <c r="X177" s="43">
        <v>298</v>
      </c>
      <c r="Y177" s="44">
        <v>0</v>
      </c>
      <c r="Z177" s="75">
        <f t="shared" si="45"/>
        <v>298</v>
      </c>
      <c r="AA177" s="80">
        <f t="shared" si="46"/>
        <v>1.7216874848341287E-3</v>
      </c>
      <c r="AB177" s="43">
        <v>0</v>
      </c>
      <c r="AC177" s="44">
        <v>0</v>
      </c>
      <c r="AD177" s="75">
        <f t="shared" si="47"/>
        <v>0</v>
      </c>
      <c r="AE177" s="80">
        <f t="shared" si="48"/>
        <v>0</v>
      </c>
      <c r="AF177" s="43">
        <v>21</v>
      </c>
      <c r="AG177" s="44">
        <v>0</v>
      </c>
      <c r="AH177" s="75">
        <f t="shared" si="49"/>
        <v>21</v>
      </c>
      <c r="AI177" s="80">
        <f t="shared" si="50"/>
        <v>4.0655915435695893E-4</v>
      </c>
      <c r="AJ177" s="43">
        <v>0</v>
      </c>
      <c r="AK177" s="44">
        <v>0</v>
      </c>
      <c r="AL177" s="75">
        <f t="shared" si="51"/>
        <v>0</v>
      </c>
      <c r="AM177" s="80">
        <f t="shared" si="52"/>
        <v>0</v>
      </c>
    </row>
    <row r="178" spans="1:39" ht="24.95" customHeight="1">
      <c r="A178" s="3">
        <v>171</v>
      </c>
      <c r="B178" s="50" t="s">
        <v>214</v>
      </c>
      <c r="D178" s="43">
        <v>0</v>
      </c>
      <c r="E178" s="44">
        <v>0</v>
      </c>
      <c r="F178" s="75">
        <f t="shared" si="36"/>
        <v>0</v>
      </c>
      <c r="G178" s="80">
        <f t="shared" si="37"/>
        <v>0</v>
      </c>
      <c r="H178" s="43">
        <v>0</v>
      </c>
      <c r="I178" s="44">
        <v>0</v>
      </c>
      <c r="J178" s="75">
        <f t="shared" si="38"/>
        <v>0</v>
      </c>
      <c r="K178" s="80">
        <f t="shared" si="39"/>
        <v>0</v>
      </c>
      <c r="L178" s="43">
        <v>0</v>
      </c>
      <c r="M178" s="44">
        <v>0</v>
      </c>
      <c r="N178" s="75">
        <f t="shared" si="40"/>
        <v>0</v>
      </c>
      <c r="O178" s="80">
        <f t="shared" si="53"/>
        <v>0</v>
      </c>
      <c r="P178" s="43">
        <v>0</v>
      </c>
      <c r="Q178" s="44">
        <v>0</v>
      </c>
      <c r="R178" s="75">
        <f t="shared" si="41"/>
        <v>0</v>
      </c>
      <c r="S178" s="80">
        <f t="shared" si="42"/>
        <v>0</v>
      </c>
      <c r="T178" s="43">
        <v>1</v>
      </c>
      <c r="U178" s="44">
        <v>0</v>
      </c>
      <c r="V178" s="75">
        <f t="shared" si="43"/>
        <v>1</v>
      </c>
      <c r="W178" s="80">
        <f t="shared" si="44"/>
        <v>3.5288305455572021E-6</v>
      </c>
      <c r="X178" s="43">
        <v>0</v>
      </c>
      <c r="Y178" s="44">
        <v>0</v>
      </c>
      <c r="Z178" s="75">
        <f t="shared" si="45"/>
        <v>0</v>
      </c>
      <c r="AA178" s="80">
        <f t="shared" si="46"/>
        <v>0</v>
      </c>
      <c r="AB178" s="43">
        <v>0</v>
      </c>
      <c r="AC178" s="44">
        <v>0</v>
      </c>
      <c r="AD178" s="75">
        <f t="shared" si="47"/>
        <v>0</v>
      </c>
      <c r="AE178" s="80">
        <f t="shared" si="48"/>
        <v>0</v>
      </c>
      <c r="AF178" s="43">
        <v>0</v>
      </c>
      <c r="AG178" s="44">
        <v>0</v>
      </c>
      <c r="AH178" s="75">
        <f t="shared" si="49"/>
        <v>0</v>
      </c>
      <c r="AI178" s="80">
        <f t="shared" si="50"/>
        <v>0</v>
      </c>
      <c r="AJ178" s="43">
        <v>0</v>
      </c>
      <c r="AK178" s="44">
        <v>0</v>
      </c>
      <c r="AL178" s="75">
        <f t="shared" si="51"/>
        <v>0</v>
      </c>
      <c r="AM178" s="80">
        <f t="shared" si="52"/>
        <v>0</v>
      </c>
    </row>
    <row r="179" spans="1:39" ht="24.95" customHeight="1">
      <c r="A179" s="3">
        <v>172</v>
      </c>
      <c r="B179" s="50" t="s">
        <v>95</v>
      </c>
      <c r="D179" s="43">
        <v>80</v>
      </c>
      <c r="E179" s="44">
        <v>0</v>
      </c>
      <c r="F179" s="75">
        <f t="shared" si="36"/>
        <v>80</v>
      </c>
      <c r="G179" s="80">
        <f t="shared" si="37"/>
        <v>3.1142061129530339E-5</v>
      </c>
      <c r="H179" s="43">
        <v>0</v>
      </c>
      <c r="I179" s="44">
        <v>0</v>
      </c>
      <c r="J179" s="75">
        <f t="shared" si="38"/>
        <v>0</v>
      </c>
      <c r="K179" s="80">
        <f t="shared" si="39"/>
        <v>0</v>
      </c>
      <c r="L179" s="43">
        <v>0</v>
      </c>
      <c r="M179" s="44">
        <v>0</v>
      </c>
      <c r="N179" s="75">
        <f t="shared" si="40"/>
        <v>0</v>
      </c>
      <c r="O179" s="80">
        <f t="shared" si="53"/>
        <v>0</v>
      </c>
      <c r="P179" s="43">
        <v>148</v>
      </c>
      <c r="Q179" s="44">
        <v>0</v>
      </c>
      <c r="R179" s="75">
        <f t="shared" si="41"/>
        <v>148</v>
      </c>
      <c r="S179" s="80">
        <f t="shared" si="42"/>
        <v>4.6028201603523023E-4</v>
      </c>
      <c r="T179" s="43">
        <v>10</v>
      </c>
      <c r="U179" s="44">
        <v>0</v>
      </c>
      <c r="V179" s="75">
        <f t="shared" si="43"/>
        <v>10</v>
      </c>
      <c r="W179" s="80">
        <f t="shared" si="44"/>
        <v>3.5288305455572021E-5</v>
      </c>
      <c r="X179" s="43">
        <v>140</v>
      </c>
      <c r="Y179" s="44">
        <v>0</v>
      </c>
      <c r="Z179" s="75">
        <f t="shared" si="45"/>
        <v>140</v>
      </c>
      <c r="AA179" s="80">
        <f t="shared" si="46"/>
        <v>8.0884646938516117E-4</v>
      </c>
      <c r="AB179" s="43">
        <v>14</v>
      </c>
      <c r="AC179" s="44">
        <v>0</v>
      </c>
      <c r="AD179" s="75">
        <f t="shared" si="47"/>
        <v>14</v>
      </c>
      <c r="AE179" s="80">
        <f t="shared" si="48"/>
        <v>1.7218054359857335E-4</v>
      </c>
      <c r="AF179" s="43">
        <v>0</v>
      </c>
      <c r="AG179" s="44">
        <v>0</v>
      </c>
      <c r="AH179" s="75">
        <f t="shared" si="49"/>
        <v>0</v>
      </c>
      <c r="AI179" s="80">
        <f t="shared" si="50"/>
        <v>0</v>
      </c>
      <c r="AJ179" s="43">
        <v>167</v>
      </c>
      <c r="AK179" s="44">
        <v>0</v>
      </c>
      <c r="AL179" s="75">
        <f t="shared" si="51"/>
        <v>167</v>
      </c>
      <c r="AM179" s="80">
        <f t="shared" si="52"/>
        <v>5.8916916563767864E-3</v>
      </c>
    </row>
    <row r="180" spans="1:39" ht="24.95" customHeight="1">
      <c r="A180" s="3">
        <v>173</v>
      </c>
      <c r="B180" s="50" t="s">
        <v>208</v>
      </c>
      <c r="D180" s="43">
        <v>0</v>
      </c>
      <c r="E180" s="44">
        <v>0</v>
      </c>
      <c r="F180" s="75">
        <f t="shared" si="36"/>
        <v>0</v>
      </c>
      <c r="G180" s="80">
        <f t="shared" si="37"/>
        <v>0</v>
      </c>
      <c r="H180" s="43">
        <v>0</v>
      </c>
      <c r="I180" s="44">
        <v>0</v>
      </c>
      <c r="J180" s="75">
        <f t="shared" si="38"/>
        <v>0</v>
      </c>
      <c r="K180" s="80">
        <f t="shared" si="39"/>
        <v>0</v>
      </c>
      <c r="L180" s="43">
        <v>0</v>
      </c>
      <c r="M180" s="44">
        <v>0</v>
      </c>
      <c r="N180" s="75">
        <f t="shared" si="40"/>
        <v>0</v>
      </c>
      <c r="O180" s="80">
        <f t="shared" si="53"/>
        <v>0</v>
      </c>
      <c r="P180" s="43">
        <v>360</v>
      </c>
      <c r="Q180" s="44">
        <v>0</v>
      </c>
      <c r="R180" s="75">
        <f t="shared" si="41"/>
        <v>360</v>
      </c>
      <c r="S180" s="80">
        <f t="shared" si="42"/>
        <v>1.119604903869479E-3</v>
      </c>
      <c r="T180" s="43">
        <v>92</v>
      </c>
      <c r="U180" s="44">
        <v>0</v>
      </c>
      <c r="V180" s="75">
        <f t="shared" si="43"/>
        <v>92</v>
      </c>
      <c r="W180" s="80">
        <f t="shared" si="44"/>
        <v>3.2465241019126261E-4</v>
      </c>
      <c r="X180" s="43">
        <v>0</v>
      </c>
      <c r="Y180" s="44">
        <v>0</v>
      </c>
      <c r="Z180" s="75">
        <f t="shared" si="45"/>
        <v>0</v>
      </c>
      <c r="AA180" s="80">
        <f t="shared" si="46"/>
        <v>0</v>
      </c>
      <c r="AB180" s="43">
        <v>100</v>
      </c>
      <c r="AC180" s="44">
        <v>0</v>
      </c>
      <c r="AD180" s="75">
        <f t="shared" si="47"/>
        <v>100</v>
      </c>
      <c r="AE180" s="80">
        <f t="shared" si="48"/>
        <v>1.2298610257040954E-3</v>
      </c>
      <c r="AF180" s="43">
        <v>0</v>
      </c>
      <c r="AG180" s="44">
        <v>0</v>
      </c>
      <c r="AH180" s="75">
        <f t="shared" si="49"/>
        <v>0</v>
      </c>
      <c r="AI180" s="80">
        <f t="shared" si="50"/>
        <v>0</v>
      </c>
      <c r="AJ180" s="43">
        <v>1</v>
      </c>
      <c r="AK180" s="44">
        <v>0</v>
      </c>
      <c r="AL180" s="75">
        <f t="shared" si="51"/>
        <v>1</v>
      </c>
      <c r="AM180" s="80">
        <f t="shared" si="52"/>
        <v>3.5279590756747224E-5</v>
      </c>
    </row>
    <row r="181" spans="1:39" ht="24.95" customHeight="1">
      <c r="A181" s="3">
        <v>174</v>
      </c>
      <c r="B181" s="50" t="s">
        <v>212</v>
      </c>
      <c r="D181" s="43">
        <v>0</v>
      </c>
      <c r="E181" s="44">
        <v>0</v>
      </c>
      <c r="F181" s="75">
        <f t="shared" si="36"/>
        <v>0</v>
      </c>
      <c r="G181" s="80">
        <f t="shared" si="37"/>
        <v>0</v>
      </c>
      <c r="H181" s="43">
        <v>0</v>
      </c>
      <c r="I181" s="44">
        <v>0</v>
      </c>
      <c r="J181" s="75">
        <f t="shared" si="38"/>
        <v>0</v>
      </c>
      <c r="K181" s="80">
        <f t="shared" si="39"/>
        <v>0</v>
      </c>
      <c r="L181" s="43">
        <v>0</v>
      </c>
      <c r="M181" s="44">
        <v>0</v>
      </c>
      <c r="N181" s="75">
        <f t="shared" si="40"/>
        <v>0</v>
      </c>
      <c r="O181" s="80">
        <f t="shared" si="53"/>
        <v>0</v>
      </c>
      <c r="P181" s="43">
        <v>0</v>
      </c>
      <c r="Q181" s="44">
        <v>0</v>
      </c>
      <c r="R181" s="75">
        <f t="shared" si="41"/>
        <v>0</v>
      </c>
      <c r="S181" s="80">
        <f t="shared" si="42"/>
        <v>0</v>
      </c>
      <c r="T181" s="43">
        <v>1</v>
      </c>
      <c r="U181" s="44">
        <v>0</v>
      </c>
      <c r="V181" s="75">
        <f t="shared" si="43"/>
        <v>1</v>
      </c>
      <c r="W181" s="80">
        <f t="shared" si="44"/>
        <v>3.5288305455572021E-6</v>
      </c>
      <c r="X181" s="43">
        <v>0</v>
      </c>
      <c r="Y181" s="44">
        <v>0</v>
      </c>
      <c r="Z181" s="75">
        <f t="shared" si="45"/>
        <v>0</v>
      </c>
      <c r="AA181" s="80">
        <f t="shared" si="46"/>
        <v>0</v>
      </c>
      <c r="AB181" s="43">
        <v>0</v>
      </c>
      <c r="AC181" s="44">
        <v>0</v>
      </c>
      <c r="AD181" s="75">
        <f t="shared" si="47"/>
        <v>0</v>
      </c>
      <c r="AE181" s="80">
        <f t="shared" si="48"/>
        <v>0</v>
      </c>
      <c r="AF181" s="43">
        <v>0</v>
      </c>
      <c r="AG181" s="44">
        <v>0</v>
      </c>
      <c r="AH181" s="75">
        <f t="shared" si="49"/>
        <v>0</v>
      </c>
      <c r="AI181" s="80">
        <f t="shared" si="50"/>
        <v>0</v>
      </c>
      <c r="AJ181" s="43">
        <v>0</v>
      </c>
      <c r="AK181" s="44">
        <v>0</v>
      </c>
      <c r="AL181" s="75">
        <f t="shared" si="51"/>
        <v>0</v>
      </c>
      <c r="AM181" s="80">
        <f t="shared" si="52"/>
        <v>0</v>
      </c>
    </row>
    <row r="182" spans="1:39" ht="24.95" customHeight="1">
      <c r="A182" s="3">
        <v>175</v>
      </c>
      <c r="B182" s="50" t="s">
        <v>250</v>
      </c>
      <c r="D182" s="43">
        <v>0</v>
      </c>
      <c r="E182" s="44">
        <v>0</v>
      </c>
      <c r="F182" s="75">
        <f t="shared" si="36"/>
        <v>0</v>
      </c>
      <c r="G182" s="80">
        <f t="shared" si="37"/>
        <v>0</v>
      </c>
      <c r="H182" s="43">
        <v>0</v>
      </c>
      <c r="I182" s="44">
        <v>0</v>
      </c>
      <c r="J182" s="75">
        <f t="shared" si="38"/>
        <v>0</v>
      </c>
      <c r="K182" s="80">
        <f t="shared" si="39"/>
        <v>0</v>
      </c>
      <c r="L182" s="43">
        <v>0</v>
      </c>
      <c r="M182" s="44">
        <v>0</v>
      </c>
      <c r="N182" s="75">
        <f t="shared" si="40"/>
        <v>0</v>
      </c>
      <c r="O182" s="80">
        <f t="shared" si="53"/>
        <v>0</v>
      </c>
      <c r="P182" s="43">
        <v>0</v>
      </c>
      <c r="Q182" s="44">
        <v>0</v>
      </c>
      <c r="R182" s="75">
        <f t="shared" si="41"/>
        <v>0</v>
      </c>
      <c r="S182" s="80">
        <f t="shared" si="42"/>
        <v>0</v>
      </c>
      <c r="T182" s="43">
        <v>0</v>
      </c>
      <c r="U182" s="44">
        <v>0</v>
      </c>
      <c r="V182" s="75">
        <f t="shared" si="43"/>
        <v>0</v>
      </c>
      <c r="W182" s="80">
        <f t="shared" si="44"/>
        <v>0</v>
      </c>
      <c r="X182" s="43">
        <v>0</v>
      </c>
      <c r="Y182" s="44">
        <v>0</v>
      </c>
      <c r="Z182" s="75">
        <f t="shared" si="45"/>
        <v>0</v>
      </c>
      <c r="AA182" s="80">
        <f t="shared" si="46"/>
        <v>0</v>
      </c>
      <c r="AB182" s="43">
        <v>0</v>
      </c>
      <c r="AC182" s="44">
        <v>0</v>
      </c>
      <c r="AD182" s="75">
        <f t="shared" si="47"/>
        <v>0</v>
      </c>
      <c r="AE182" s="80">
        <f t="shared" si="48"/>
        <v>0</v>
      </c>
      <c r="AF182" s="43">
        <v>0</v>
      </c>
      <c r="AG182" s="44">
        <v>0</v>
      </c>
      <c r="AH182" s="75">
        <f t="shared" si="49"/>
        <v>0</v>
      </c>
      <c r="AI182" s="80">
        <f t="shared" si="50"/>
        <v>0</v>
      </c>
      <c r="AJ182" s="43">
        <v>0</v>
      </c>
      <c r="AK182" s="44">
        <v>0</v>
      </c>
      <c r="AL182" s="75">
        <f t="shared" si="51"/>
        <v>0</v>
      </c>
      <c r="AM182" s="80">
        <f t="shared" si="52"/>
        <v>0</v>
      </c>
    </row>
    <row r="183" spans="1:39" ht="24.95" customHeight="1">
      <c r="A183" s="3">
        <v>176</v>
      </c>
      <c r="B183" s="50" t="s">
        <v>194</v>
      </c>
      <c r="D183" s="43">
        <v>614</v>
      </c>
      <c r="E183" s="44">
        <v>0</v>
      </c>
      <c r="F183" s="75">
        <f t="shared" si="36"/>
        <v>614</v>
      </c>
      <c r="G183" s="80">
        <f t="shared" si="37"/>
        <v>2.3901531916914538E-4</v>
      </c>
      <c r="H183" s="43">
        <v>695</v>
      </c>
      <c r="I183" s="44">
        <v>0</v>
      </c>
      <c r="J183" s="75">
        <f t="shared" si="38"/>
        <v>695</v>
      </c>
      <c r="K183" s="80">
        <f t="shared" si="39"/>
        <v>5.0117252738060558E-4</v>
      </c>
      <c r="L183" s="43">
        <v>153</v>
      </c>
      <c r="M183" s="44">
        <v>0</v>
      </c>
      <c r="N183" s="75">
        <f t="shared" si="40"/>
        <v>153</v>
      </c>
      <c r="O183" s="80">
        <f t="shared" si="53"/>
        <v>2.4189991035473911E-4</v>
      </c>
      <c r="P183" s="43">
        <v>0</v>
      </c>
      <c r="Q183" s="44">
        <v>0</v>
      </c>
      <c r="R183" s="75">
        <f t="shared" si="41"/>
        <v>0</v>
      </c>
      <c r="S183" s="80">
        <f t="shared" si="42"/>
        <v>0</v>
      </c>
      <c r="T183" s="43">
        <v>0</v>
      </c>
      <c r="U183" s="44">
        <v>0</v>
      </c>
      <c r="V183" s="75">
        <f t="shared" si="43"/>
        <v>0</v>
      </c>
      <c r="W183" s="80">
        <f t="shared" si="44"/>
        <v>0</v>
      </c>
      <c r="X183" s="43">
        <v>0</v>
      </c>
      <c r="Y183" s="44">
        <v>0</v>
      </c>
      <c r="Z183" s="75">
        <f t="shared" si="45"/>
        <v>0</v>
      </c>
      <c r="AA183" s="80">
        <f t="shared" si="46"/>
        <v>0</v>
      </c>
      <c r="AB183" s="43">
        <v>0</v>
      </c>
      <c r="AC183" s="44">
        <v>0</v>
      </c>
      <c r="AD183" s="75">
        <f t="shared" si="47"/>
        <v>0</v>
      </c>
      <c r="AE183" s="80">
        <f t="shared" si="48"/>
        <v>0</v>
      </c>
      <c r="AF183" s="43">
        <v>0</v>
      </c>
      <c r="AG183" s="44">
        <v>0</v>
      </c>
      <c r="AH183" s="75">
        <f t="shared" si="49"/>
        <v>0</v>
      </c>
      <c r="AI183" s="80">
        <f t="shared" si="50"/>
        <v>0</v>
      </c>
      <c r="AJ183" s="43">
        <v>0</v>
      </c>
      <c r="AK183" s="44">
        <v>0</v>
      </c>
      <c r="AL183" s="75">
        <f t="shared" si="51"/>
        <v>0</v>
      </c>
      <c r="AM183" s="80">
        <f t="shared" si="52"/>
        <v>0</v>
      </c>
    </row>
    <row r="184" spans="1:39" ht="24.95" customHeight="1">
      <c r="A184" s="3">
        <v>177</v>
      </c>
      <c r="B184" s="50" t="s">
        <v>104</v>
      </c>
      <c r="D184" s="43">
        <v>0</v>
      </c>
      <c r="E184" s="44">
        <v>0</v>
      </c>
      <c r="F184" s="75">
        <f t="shared" si="36"/>
        <v>0</v>
      </c>
      <c r="G184" s="80">
        <f t="shared" si="37"/>
        <v>0</v>
      </c>
      <c r="H184" s="43">
        <v>0</v>
      </c>
      <c r="I184" s="44">
        <v>0</v>
      </c>
      <c r="J184" s="75">
        <f t="shared" si="38"/>
        <v>0</v>
      </c>
      <c r="K184" s="80">
        <f t="shared" si="39"/>
        <v>0</v>
      </c>
      <c r="L184" s="43">
        <v>0</v>
      </c>
      <c r="M184" s="44">
        <v>0</v>
      </c>
      <c r="N184" s="75">
        <f t="shared" si="40"/>
        <v>0</v>
      </c>
      <c r="O184" s="80">
        <f t="shared" si="53"/>
        <v>0</v>
      </c>
      <c r="P184" s="43">
        <v>0</v>
      </c>
      <c r="Q184" s="44">
        <v>0</v>
      </c>
      <c r="R184" s="75">
        <f t="shared" si="41"/>
        <v>0</v>
      </c>
      <c r="S184" s="80">
        <f t="shared" si="42"/>
        <v>0</v>
      </c>
      <c r="T184" s="43">
        <v>0</v>
      </c>
      <c r="U184" s="44">
        <v>0</v>
      </c>
      <c r="V184" s="75">
        <f t="shared" si="43"/>
        <v>0</v>
      </c>
      <c r="W184" s="80">
        <f t="shared" si="44"/>
        <v>0</v>
      </c>
      <c r="X184" s="43">
        <v>126</v>
      </c>
      <c r="Y184" s="44">
        <v>0</v>
      </c>
      <c r="Z184" s="75">
        <f t="shared" si="45"/>
        <v>126</v>
      </c>
      <c r="AA184" s="80">
        <f t="shared" si="46"/>
        <v>7.2796182244664503E-4</v>
      </c>
      <c r="AB184" s="43">
        <v>0</v>
      </c>
      <c r="AC184" s="44">
        <v>0</v>
      </c>
      <c r="AD184" s="75">
        <f t="shared" si="47"/>
        <v>0</v>
      </c>
      <c r="AE184" s="80">
        <f t="shared" si="48"/>
        <v>0</v>
      </c>
      <c r="AF184" s="43">
        <v>0</v>
      </c>
      <c r="AG184" s="44">
        <v>0</v>
      </c>
      <c r="AH184" s="75">
        <f t="shared" si="49"/>
        <v>0</v>
      </c>
      <c r="AI184" s="80">
        <f t="shared" si="50"/>
        <v>0</v>
      </c>
      <c r="AJ184" s="43">
        <v>0</v>
      </c>
      <c r="AK184" s="44">
        <v>0</v>
      </c>
      <c r="AL184" s="75">
        <f t="shared" si="51"/>
        <v>0</v>
      </c>
      <c r="AM184" s="80">
        <f t="shared" si="52"/>
        <v>0</v>
      </c>
    </row>
    <row r="185" spans="1:39" ht="24.95" customHeight="1">
      <c r="A185" s="3">
        <v>178</v>
      </c>
      <c r="B185" s="50" t="s">
        <v>195</v>
      </c>
      <c r="D185" s="43">
        <v>21</v>
      </c>
      <c r="E185" s="44">
        <v>0</v>
      </c>
      <c r="F185" s="75">
        <f t="shared" si="36"/>
        <v>21</v>
      </c>
      <c r="G185" s="80">
        <f t="shared" si="37"/>
        <v>8.1747910465017145E-6</v>
      </c>
      <c r="H185" s="43">
        <v>0</v>
      </c>
      <c r="I185" s="44">
        <v>0</v>
      </c>
      <c r="J185" s="75">
        <f t="shared" si="38"/>
        <v>0</v>
      </c>
      <c r="K185" s="80">
        <f t="shared" si="39"/>
        <v>0</v>
      </c>
      <c r="L185" s="43">
        <v>0</v>
      </c>
      <c r="M185" s="44">
        <v>0</v>
      </c>
      <c r="N185" s="75">
        <f t="shared" si="40"/>
        <v>0</v>
      </c>
      <c r="O185" s="80">
        <f t="shared" si="53"/>
        <v>0</v>
      </c>
      <c r="P185" s="43">
        <v>0</v>
      </c>
      <c r="Q185" s="44">
        <v>0</v>
      </c>
      <c r="R185" s="75">
        <f t="shared" si="41"/>
        <v>0</v>
      </c>
      <c r="S185" s="80">
        <f t="shared" si="42"/>
        <v>0</v>
      </c>
      <c r="T185" s="43">
        <v>0</v>
      </c>
      <c r="U185" s="44">
        <v>0</v>
      </c>
      <c r="V185" s="75">
        <f t="shared" si="43"/>
        <v>0</v>
      </c>
      <c r="W185" s="80">
        <f t="shared" si="44"/>
        <v>0</v>
      </c>
      <c r="X185" s="43">
        <v>0</v>
      </c>
      <c r="Y185" s="44">
        <v>0</v>
      </c>
      <c r="Z185" s="75">
        <f t="shared" si="45"/>
        <v>0</v>
      </c>
      <c r="AA185" s="80">
        <f t="shared" si="46"/>
        <v>0</v>
      </c>
      <c r="AB185" s="43">
        <v>0</v>
      </c>
      <c r="AC185" s="44">
        <v>0</v>
      </c>
      <c r="AD185" s="75">
        <f t="shared" si="47"/>
        <v>0</v>
      </c>
      <c r="AE185" s="80">
        <f t="shared" si="48"/>
        <v>0</v>
      </c>
      <c r="AF185" s="43">
        <v>0</v>
      </c>
      <c r="AG185" s="44">
        <v>0</v>
      </c>
      <c r="AH185" s="75">
        <f t="shared" si="49"/>
        <v>0</v>
      </c>
      <c r="AI185" s="80">
        <f t="shared" si="50"/>
        <v>0</v>
      </c>
      <c r="AJ185" s="43">
        <v>0</v>
      </c>
      <c r="AK185" s="44">
        <v>0</v>
      </c>
      <c r="AL185" s="75">
        <f t="shared" si="51"/>
        <v>0</v>
      </c>
      <c r="AM185" s="80">
        <f t="shared" si="52"/>
        <v>0</v>
      </c>
    </row>
    <row r="186" spans="1:39" ht="24.95" customHeight="1">
      <c r="A186" s="3">
        <v>179</v>
      </c>
      <c r="B186" s="50" t="s">
        <v>76</v>
      </c>
      <c r="D186" s="43">
        <v>201</v>
      </c>
      <c r="E186" s="44">
        <v>0</v>
      </c>
      <c r="F186" s="75">
        <f t="shared" si="36"/>
        <v>201</v>
      </c>
      <c r="G186" s="80">
        <f t="shared" si="37"/>
        <v>7.8244428587944992E-5</v>
      </c>
      <c r="H186" s="43">
        <v>0</v>
      </c>
      <c r="I186" s="44">
        <v>0</v>
      </c>
      <c r="J186" s="75">
        <f t="shared" si="38"/>
        <v>0</v>
      </c>
      <c r="K186" s="80">
        <f t="shared" si="39"/>
        <v>0</v>
      </c>
      <c r="L186" s="43">
        <v>5</v>
      </c>
      <c r="M186" s="44">
        <v>0</v>
      </c>
      <c r="N186" s="75">
        <f t="shared" si="40"/>
        <v>5</v>
      </c>
      <c r="O186" s="80">
        <f t="shared" si="53"/>
        <v>7.9052258285862453E-6</v>
      </c>
      <c r="P186" s="43">
        <v>7410</v>
      </c>
      <c r="Q186" s="44">
        <v>0</v>
      </c>
      <c r="R186" s="75">
        <f t="shared" si="41"/>
        <v>7410</v>
      </c>
      <c r="S186" s="80">
        <f t="shared" si="42"/>
        <v>2.3045200937980109E-2</v>
      </c>
      <c r="T186" s="43">
        <v>784</v>
      </c>
      <c r="U186" s="44">
        <v>0</v>
      </c>
      <c r="V186" s="75">
        <f t="shared" si="43"/>
        <v>784</v>
      </c>
      <c r="W186" s="80">
        <f t="shared" si="44"/>
        <v>2.7666031477168464E-3</v>
      </c>
      <c r="X186" s="43">
        <v>579</v>
      </c>
      <c r="Y186" s="44">
        <v>0</v>
      </c>
      <c r="Z186" s="75">
        <f t="shared" si="45"/>
        <v>579</v>
      </c>
      <c r="AA186" s="80">
        <f t="shared" si="46"/>
        <v>3.3451578983857734E-3</v>
      </c>
      <c r="AB186" s="43">
        <v>0</v>
      </c>
      <c r="AC186" s="44">
        <v>0</v>
      </c>
      <c r="AD186" s="75">
        <f t="shared" si="47"/>
        <v>0</v>
      </c>
      <c r="AE186" s="80">
        <f t="shared" si="48"/>
        <v>0</v>
      </c>
      <c r="AF186" s="43">
        <v>13</v>
      </c>
      <c r="AG186" s="44">
        <v>0</v>
      </c>
      <c r="AH186" s="75">
        <f t="shared" si="49"/>
        <v>13</v>
      </c>
      <c r="AI186" s="80">
        <f t="shared" si="50"/>
        <v>2.5167947650668886E-4</v>
      </c>
      <c r="AJ186" s="43">
        <v>357</v>
      </c>
      <c r="AK186" s="44">
        <v>0</v>
      </c>
      <c r="AL186" s="75">
        <f t="shared" si="51"/>
        <v>357</v>
      </c>
      <c r="AM186" s="80">
        <f t="shared" si="52"/>
        <v>1.2594813900158758E-2</v>
      </c>
    </row>
    <row r="187" spans="1:39" ht="24.95" customHeight="1">
      <c r="A187" s="3">
        <v>180</v>
      </c>
      <c r="B187" s="50" t="s">
        <v>53</v>
      </c>
      <c r="D187" s="43">
        <v>1639</v>
      </c>
      <c r="E187" s="44">
        <v>0</v>
      </c>
      <c r="F187" s="75">
        <f t="shared" si="36"/>
        <v>1639</v>
      </c>
      <c r="G187" s="80">
        <f t="shared" si="37"/>
        <v>6.3802297739125292E-4</v>
      </c>
      <c r="H187" s="43">
        <v>1618</v>
      </c>
      <c r="I187" s="44">
        <v>0</v>
      </c>
      <c r="J187" s="75">
        <f t="shared" si="38"/>
        <v>1618</v>
      </c>
      <c r="K187" s="80">
        <f t="shared" si="39"/>
        <v>1.1667584882040572E-3</v>
      </c>
      <c r="L187" s="43">
        <v>84</v>
      </c>
      <c r="M187" s="44">
        <v>0</v>
      </c>
      <c r="N187" s="75">
        <f t="shared" si="40"/>
        <v>84</v>
      </c>
      <c r="O187" s="80">
        <f t="shared" si="53"/>
        <v>1.3280779392024891E-4</v>
      </c>
      <c r="P187" s="43">
        <v>6238</v>
      </c>
      <c r="Q187" s="44">
        <v>0</v>
      </c>
      <c r="R187" s="75">
        <f t="shared" si="41"/>
        <v>6238</v>
      </c>
      <c r="S187" s="80">
        <f t="shared" si="42"/>
        <v>1.9400264973160584E-2</v>
      </c>
      <c r="T187" s="43">
        <v>922</v>
      </c>
      <c r="U187" s="44">
        <v>0</v>
      </c>
      <c r="V187" s="75">
        <f t="shared" si="43"/>
        <v>922</v>
      </c>
      <c r="W187" s="80">
        <f t="shared" si="44"/>
        <v>3.2535817630037407E-3</v>
      </c>
      <c r="X187" s="43">
        <v>2123</v>
      </c>
      <c r="Y187" s="44">
        <v>0</v>
      </c>
      <c r="Z187" s="75">
        <f t="shared" si="45"/>
        <v>2123</v>
      </c>
      <c r="AA187" s="80">
        <f t="shared" si="46"/>
        <v>1.2265578960747836E-2</v>
      </c>
      <c r="AB187" s="43">
        <v>0</v>
      </c>
      <c r="AC187" s="44">
        <v>0</v>
      </c>
      <c r="AD187" s="75">
        <f t="shared" si="47"/>
        <v>0</v>
      </c>
      <c r="AE187" s="80">
        <f t="shared" si="48"/>
        <v>0</v>
      </c>
      <c r="AF187" s="43">
        <v>172</v>
      </c>
      <c r="AG187" s="44">
        <v>0</v>
      </c>
      <c r="AH187" s="75">
        <f t="shared" si="49"/>
        <v>172</v>
      </c>
      <c r="AI187" s="80">
        <f t="shared" si="50"/>
        <v>3.3299130737808064E-3</v>
      </c>
      <c r="AJ187" s="43">
        <v>16</v>
      </c>
      <c r="AK187" s="44">
        <v>0</v>
      </c>
      <c r="AL187" s="75">
        <f t="shared" si="51"/>
        <v>16</v>
      </c>
      <c r="AM187" s="80">
        <f t="shared" si="52"/>
        <v>5.6447345210795558E-4</v>
      </c>
    </row>
    <row r="188" spans="1:39" ht="24.95" customHeight="1">
      <c r="A188" s="3">
        <v>181</v>
      </c>
      <c r="B188" s="50" t="s">
        <v>46</v>
      </c>
      <c r="D188" s="43">
        <v>3007</v>
      </c>
      <c r="E188" s="44">
        <v>2252</v>
      </c>
      <c r="F188" s="75">
        <f t="shared" si="36"/>
        <v>5259</v>
      </c>
      <c r="G188" s="80">
        <f t="shared" si="37"/>
        <v>2.0472012435025009E-3</v>
      </c>
      <c r="H188" s="43">
        <v>12914</v>
      </c>
      <c r="I188" s="44">
        <v>0</v>
      </c>
      <c r="J188" s="75">
        <f t="shared" si="38"/>
        <v>12914</v>
      </c>
      <c r="K188" s="80">
        <f t="shared" si="39"/>
        <v>9.3124345591268209E-3</v>
      </c>
      <c r="L188" s="43">
        <v>35</v>
      </c>
      <c r="M188" s="44">
        <v>1</v>
      </c>
      <c r="N188" s="75">
        <f t="shared" si="40"/>
        <v>36</v>
      </c>
      <c r="O188" s="80">
        <f t="shared" si="53"/>
        <v>5.6917625965820963E-5</v>
      </c>
      <c r="P188" s="43">
        <v>22542</v>
      </c>
      <c r="Q188" s="44">
        <v>0</v>
      </c>
      <c r="R188" s="75">
        <f t="shared" si="41"/>
        <v>22542</v>
      </c>
      <c r="S188" s="80">
        <f t="shared" si="42"/>
        <v>7.0105927063960544E-2</v>
      </c>
      <c r="T188" s="43">
        <v>8176</v>
      </c>
      <c r="U188" s="44">
        <v>0</v>
      </c>
      <c r="V188" s="75">
        <f t="shared" si="43"/>
        <v>8176</v>
      </c>
      <c r="W188" s="80">
        <f t="shared" si="44"/>
        <v>2.8851718540475687E-2</v>
      </c>
      <c r="X188" s="43">
        <v>9368</v>
      </c>
      <c r="Y188" s="44">
        <v>0</v>
      </c>
      <c r="Z188" s="75">
        <f t="shared" si="45"/>
        <v>9368</v>
      </c>
      <c r="AA188" s="80">
        <f t="shared" si="46"/>
        <v>5.4123383751429922E-2</v>
      </c>
      <c r="AB188" s="43">
        <v>0</v>
      </c>
      <c r="AC188" s="44">
        <v>0</v>
      </c>
      <c r="AD188" s="75">
        <f t="shared" si="47"/>
        <v>0</v>
      </c>
      <c r="AE188" s="80">
        <f t="shared" si="48"/>
        <v>0</v>
      </c>
      <c r="AF188" s="43">
        <v>6928</v>
      </c>
      <c r="AG188" s="44">
        <v>0</v>
      </c>
      <c r="AH188" s="75">
        <f t="shared" si="49"/>
        <v>6928</v>
      </c>
      <c r="AI188" s="80">
        <f t="shared" si="50"/>
        <v>0.13412580101833388</v>
      </c>
      <c r="AJ188" s="43">
        <v>792</v>
      </c>
      <c r="AK188" s="44">
        <v>0</v>
      </c>
      <c r="AL188" s="75">
        <f t="shared" si="51"/>
        <v>792</v>
      </c>
      <c r="AM188" s="80">
        <f t="shared" si="52"/>
        <v>2.79414358793438E-2</v>
      </c>
    </row>
    <row r="189" spans="1:39" ht="24.95" customHeight="1">
      <c r="A189" s="3">
        <v>182</v>
      </c>
      <c r="B189" s="50" t="s">
        <v>196</v>
      </c>
      <c r="D189" s="43">
        <v>0</v>
      </c>
      <c r="E189" s="44">
        <v>0</v>
      </c>
      <c r="F189" s="75">
        <f t="shared" si="36"/>
        <v>0</v>
      </c>
      <c r="G189" s="80">
        <f t="shared" si="37"/>
        <v>0</v>
      </c>
      <c r="H189" s="43">
        <v>0</v>
      </c>
      <c r="I189" s="44">
        <v>0</v>
      </c>
      <c r="J189" s="75">
        <f t="shared" si="38"/>
        <v>0</v>
      </c>
      <c r="K189" s="80">
        <f t="shared" si="39"/>
        <v>0</v>
      </c>
      <c r="L189" s="43">
        <v>0</v>
      </c>
      <c r="M189" s="44">
        <v>0</v>
      </c>
      <c r="N189" s="75">
        <f t="shared" si="40"/>
        <v>0</v>
      </c>
      <c r="O189" s="80">
        <f t="shared" si="53"/>
        <v>0</v>
      </c>
      <c r="P189" s="43">
        <v>141</v>
      </c>
      <c r="Q189" s="44">
        <v>0</v>
      </c>
      <c r="R189" s="75">
        <f t="shared" si="41"/>
        <v>141</v>
      </c>
      <c r="S189" s="80">
        <f t="shared" si="42"/>
        <v>4.3851192068221259E-4</v>
      </c>
      <c r="T189" s="43">
        <v>0</v>
      </c>
      <c r="U189" s="44">
        <v>0</v>
      </c>
      <c r="V189" s="75">
        <f t="shared" si="43"/>
        <v>0</v>
      </c>
      <c r="W189" s="80">
        <f t="shared" si="44"/>
        <v>0</v>
      </c>
      <c r="X189" s="43">
        <v>0</v>
      </c>
      <c r="Y189" s="44">
        <v>0</v>
      </c>
      <c r="Z189" s="75">
        <f t="shared" si="45"/>
        <v>0</v>
      </c>
      <c r="AA189" s="80">
        <f t="shared" si="46"/>
        <v>0</v>
      </c>
      <c r="AB189" s="43">
        <v>35</v>
      </c>
      <c r="AC189" s="44">
        <v>0</v>
      </c>
      <c r="AD189" s="75">
        <f t="shared" si="47"/>
        <v>35</v>
      </c>
      <c r="AE189" s="80">
        <f t="shared" si="48"/>
        <v>4.3045135899643343E-4</v>
      </c>
      <c r="AF189" s="43">
        <v>163</v>
      </c>
      <c r="AG189" s="44">
        <v>0</v>
      </c>
      <c r="AH189" s="75">
        <f t="shared" si="49"/>
        <v>163</v>
      </c>
      <c r="AI189" s="80">
        <f t="shared" si="50"/>
        <v>3.1556734361992528E-3</v>
      </c>
      <c r="AJ189" s="43">
        <v>5</v>
      </c>
      <c r="AK189" s="44">
        <v>0</v>
      </c>
      <c r="AL189" s="75">
        <f t="shared" si="51"/>
        <v>5</v>
      </c>
      <c r="AM189" s="80">
        <f t="shared" si="52"/>
        <v>1.7639795378373611E-4</v>
      </c>
    </row>
    <row r="190" spans="1:39" ht="24.95" customHeight="1">
      <c r="A190" s="3">
        <v>183</v>
      </c>
      <c r="B190" s="50" t="s">
        <v>96</v>
      </c>
      <c r="D190" s="43">
        <v>0</v>
      </c>
      <c r="E190" s="44">
        <v>0</v>
      </c>
      <c r="F190" s="75">
        <f t="shared" si="36"/>
        <v>0</v>
      </c>
      <c r="G190" s="80">
        <f t="shared" si="37"/>
        <v>0</v>
      </c>
      <c r="H190" s="43">
        <v>0</v>
      </c>
      <c r="I190" s="44">
        <v>0</v>
      </c>
      <c r="J190" s="75">
        <f t="shared" si="38"/>
        <v>0</v>
      </c>
      <c r="K190" s="80">
        <f t="shared" si="39"/>
        <v>0</v>
      </c>
      <c r="L190" s="43">
        <v>0</v>
      </c>
      <c r="M190" s="44">
        <v>0</v>
      </c>
      <c r="N190" s="75">
        <f t="shared" si="40"/>
        <v>0</v>
      </c>
      <c r="O190" s="80">
        <f t="shared" si="53"/>
        <v>0</v>
      </c>
      <c r="P190" s="43">
        <v>0</v>
      </c>
      <c r="Q190" s="44">
        <v>0</v>
      </c>
      <c r="R190" s="75">
        <f t="shared" si="41"/>
        <v>0</v>
      </c>
      <c r="S190" s="80">
        <f t="shared" si="42"/>
        <v>0</v>
      </c>
      <c r="T190" s="43">
        <v>0</v>
      </c>
      <c r="U190" s="44">
        <v>0</v>
      </c>
      <c r="V190" s="75">
        <f t="shared" si="43"/>
        <v>0</v>
      </c>
      <c r="W190" s="80">
        <f t="shared" si="44"/>
        <v>0</v>
      </c>
      <c r="X190" s="43">
        <v>235</v>
      </c>
      <c r="Y190" s="44">
        <v>0</v>
      </c>
      <c r="Z190" s="75">
        <f t="shared" si="45"/>
        <v>235</v>
      </c>
      <c r="AA190" s="80">
        <f t="shared" si="46"/>
        <v>1.3577065736108062E-3</v>
      </c>
      <c r="AB190" s="43">
        <v>0</v>
      </c>
      <c r="AC190" s="44">
        <v>0</v>
      </c>
      <c r="AD190" s="75">
        <f t="shared" si="47"/>
        <v>0</v>
      </c>
      <c r="AE190" s="80">
        <f t="shared" si="48"/>
        <v>0</v>
      </c>
      <c r="AF190" s="43">
        <v>0</v>
      </c>
      <c r="AG190" s="44">
        <v>0</v>
      </c>
      <c r="AH190" s="75">
        <f t="shared" si="49"/>
        <v>0</v>
      </c>
      <c r="AI190" s="80">
        <f t="shared" si="50"/>
        <v>0</v>
      </c>
      <c r="AJ190" s="43">
        <v>0</v>
      </c>
      <c r="AK190" s="44">
        <v>0</v>
      </c>
      <c r="AL190" s="75">
        <f t="shared" si="51"/>
        <v>0</v>
      </c>
      <c r="AM190" s="80">
        <f t="shared" si="52"/>
        <v>0</v>
      </c>
    </row>
    <row r="191" spans="1:39" ht="24.95" customHeight="1">
      <c r="A191" s="3">
        <v>184</v>
      </c>
      <c r="B191" s="50" t="s">
        <v>222</v>
      </c>
      <c r="D191" s="43">
        <v>0</v>
      </c>
      <c r="E191" s="44">
        <v>0</v>
      </c>
      <c r="F191" s="75">
        <f t="shared" si="36"/>
        <v>0</v>
      </c>
      <c r="G191" s="80">
        <f t="shared" si="37"/>
        <v>0</v>
      </c>
      <c r="H191" s="43">
        <v>0</v>
      </c>
      <c r="I191" s="44">
        <v>0</v>
      </c>
      <c r="J191" s="75">
        <f t="shared" si="38"/>
        <v>0</v>
      </c>
      <c r="K191" s="80">
        <f t="shared" si="39"/>
        <v>0</v>
      </c>
      <c r="L191" s="43">
        <v>0</v>
      </c>
      <c r="M191" s="44">
        <v>0</v>
      </c>
      <c r="N191" s="75">
        <f t="shared" si="40"/>
        <v>0</v>
      </c>
      <c r="O191" s="80">
        <f t="shared" si="53"/>
        <v>0</v>
      </c>
      <c r="P191" s="43">
        <v>0</v>
      </c>
      <c r="Q191" s="44">
        <v>0</v>
      </c>
      <c r="R191" s="75">
        <f t="shared" si="41"/>
        <v>0</v>
      </c>
      <c r="S191" s="80">
        <f t="shared" si="42"/>
        <v>0</v>
      </c>
      <c r="T191" s="43">
        <v>2</v>
      </c>
      <c r="U191" s="44">
        <v>24</v>
      </c>
      <c r="V191" s="75">
        <f t="shared" si="43"/>
        <v>26</v>
      </c>
      <c r="W191" s="80">
        <f t="shared" si="44"/>
        <v>9.1749594184487262E-5</v>
      </c>
      <c r="X191" s="43">
        <v>0</v>
      </c>
      <c r="Y191" s="44">
        <v>0</v>
      </c>
      <c r="Z191" s="75">
        <f t="shared" si="45"/>
        <v>0</v>
      </c>
      <c r="AA191" s="80">
        <f t="shared" si="46"/>
        <v>0</v>
      </c>
      <c r="AB191" s="43">
        <v>0</v>
      </c>
      <c r="AC191" s="44">
        <v>0</v>
      </c>
      <c r="AD191" s="75">
        <f t="shared" si="47"/>
        <v>0</v>
      </c>
      <c r="AE191" s="80">
        <f t="shared" si="48"/>
        <v>0</v>
      </c>
      <c r="AF191" s="43">
        <v>0</v>
      </c>
      <c r="AG191" s="44">
        <v>0</v>
      </c>
      <c r="AH191" s="75">
        <f t="shared" si="49"/>
        <v>0</v>
      </c>
      <c r="AI191" s="80">
        <f t="shared" si="50"/>
        <v>0</v>
      </c>
      <c r="AJ191" s="43">
        <v>0</v>
      </c>
      <c r="AK191" s="44">
        <v>0</v>
      </c>
      <c r="AL191" s="75">
        <f t="shared" si="51"/>
        <v>0</v>
      </c>
      <c r="AM191" s="80">
        <f t="shared" si="52"/>
        <v>0</v>
      </c>
    </row>
    <row r="192" spans="1:39" ht="24.95" customHeight="1">
      <c r="A192" s="3">
        <v>185</v>
      </c>
      <c r="B192" s="50" t="s">
        <v>41</v>
      </c>
      <c r="D192" s="43">
        <v>47070</v>
      </c>
      <c r="E192" s="44">
        <v>128751</v>
      </c>
      <c r="F192" s="75">
        <f t="shared" si="36"/>
        <v>175821</v>
      </c>
      <c r="G192" s="80">
        <f t="shared" si="37"/>
        <v>6.8442854123189428E-2</v>
      </c>
      <c r="H192" s="43">
        <v>81680</v>
      </c>
      <c r="I192" s="44">
        <v>3099</v>
      </c>
      <c r="J192" s="75">
        <f t="shared" si="38"/>
        <v>84779</v>
      </c>
      <c r="K192" s="80">
        <f t="shared" si="39"/>
        <v>6.1135116113381814E-2</v>
      </c>
      <c r="L192" s="43">
        <v>37204</v>
      </c>
      <c r="M192" s="44">
        <v>28123</v>
      </c>
      <c r="N192" s="75">
        <f t="shared" si="40"/>
        <v>65327</v>
      </c>
      <c r="O192" s="80">
        <f t="shared" si="53"/>
        <v>0.10328493754081072</v>
      </c>
      <c r="P192" s="43">
        <v>20349</v>
      </c>
      <c r="Q192" s="44">
        <v>0</v>
      </c>
      <c r="R192" s="75">
        <f t="shared" si="41"/>
        <v>20349</v>
      </c>
      <c r="S192" s="80">
        <f t="shared" si="42"/>
        <v>6.3285667191222292E-2</v>
      </c>
      <c r="T192" s="43">
        <v>9049</v>
      </c>
      <c r="U192" s="44">
        <v>0</v>
      </c>
      <c r="V192" s="75">
        <f t="shared" si="43"/>
        <v>9049</v>
      </c>
      <c r="W192" s="80">
        <f t="shared" si="44"/>
        <v>3.1932387606747124E-2</v>
      </c>
      <c r="X192" s="43">
        <v>30284</v>
      </c>
      <c r="Y192" s="44">
        <v>0</v>
      </c>
      <c r="Z192" s="75">
        <f t="shared" si="45"/>
        <v>30284</v>
      </c>
      <c r="AA192" s="80">
        <f t="shared" si="46"/>
        <v>0.17496504627757301</v>
      </c>
      <c r="AB192" s="43">
        <v>3651</v>
      </c>
      <c r="AC192" s="44">
        <v>0</v>
      </c>
      <c r="AD192" s="75">
        <f t="shared" si="47"/>
        <v>3651</v>
      </c>
      <c r="AE192" s="80">
        <f t="shared" si="48"/>
        <v>4.4902226048456527E-2</v>
      </c>
      <c r="AF192" s="43">
        <v>1147</v>
      </c>
      <c r="AG192" s="44">
        <v>0</v>
      </c>
      <c r="AH192" s="75">
        <f t="shared" si="49"/>
        <v>1147</v>
      </c>
      <c r="AI192" s="80">
        <f t="shared" si="50"/>
        <v>2.2205873811782472E-2</v>
      </c>
      <c r="AJ192" s="43">
        <v>3173</v>
      </c>
      <c r="AK192" s="44">
        <v>0</v>
      </c>
      <c r="AL192" s="75">
        <f t="shared" si="51"/>
        <v>3173</v>
      </c>
      <c r="AM192" s="80">
        <f t="shared" si="52"/>
        <v>0.11194214147115894</v>
      </c>
    </row>
    <row r="193" spans="1:39" ht="24.95" customHeight="1">
      <c r="A193" s="3">
        <v>186</v>
      </c>
      <c r="B193" s="50" t="s">
        <v>197</v>
      </c>
      <c r="D193" s="43">
        <v>0</v>
      </c>
      <c r="E193" s="44">
        <v>2019</v>
      </c>
      <c r="F193" s="75">
        <f t="shared" si="36"/>
        <v>2019</v>
      </c>
      <c r="G193" s="80">
        <f t="shared" si="37"/>
        <v>7.8594776775652204E-4</v>
      </c>
      <c r="H193" s="43">
        <v>0</v>
      </c>
      <c r="I193" s="44">
        <v>0</v>
      </c>
      <c r="J193" s="75">
        <f t="shared" si="38"/>
        <v>0</v>
      </c>
      <c r="K193" s="80">
        <f t="shared" si="39"/>
        <v>0</v>
      </c>
      <c r="L193" s="43">
        <v>0</v>
      </c>
      <c r="M193" s="44">
        <v>0</v>
      </c>
      <c r="N193" s="75">
        <f t="shared" si="40"/>
        <v>0</v>
      </c>
      <c r="O193" s="80">
        <f t="shared" si="53"/>
        <v>0</v>
      </c>
      <c r="P193" s="43">
        <v>0</v>
      </c>
      <c r="Q193" s="44">
        <v>0</v>
      </c>
      <c r="R193" s="75">
        <f t="shared" si="41"/>
        <v>0</v>
      </c>
      <c r="S193" s="80">
        <f t="shared" si="42"/>
        <v>0</v>
      </c>
      <c r="T193" s="43">
        <v>0</v>
      </c>
      <c r="U193" s="44">
        <v>0</v>
      </c>
      <c r="V193" s="75">
        <f t="shared" si="43"/>
        <v>0</v>
      </c>
      <c r="W193" s="80">
        <f t="shared" si="44"/>
        <v>0</v>
      </c>
      <c r="X193" s="43">
        <v>0</v>
      </c>
      <c r="Y193" s="44">
        <v>0</v>
      </c>
      <c r="Z193" s="75">
        <f t="shared" si="45"/>
        <v>0</v>
      </c>
      <c r="AA193" s="80">
        <f t="shared" si="46"/>
        <v>0</v>
      </c>
      <c r="AB193" s="43">
        <v>0</v>
      </c>
      <c r="AC193" s="44">
        <v>0</v>
      </c>
      <c r="AD193" s="75">
        <f t="shared" si="47"/>
        <v>0</v>
      </c>
      <c r="AE193" s="80">
        <f t="shared" si="48"/>
        <v>0</v>
      </c>
      <c r="AF193" s="43">
        <v>0</v>
      </c>
      <c r="AG193" s="44">
        <v>0</v>
      </c>
      <c r="AH193" s="75">
        <f t="shared" si="49"/>
        <v>0</v>
      </c>
      <c r="AI193" s="80">
        <f t="shared" si="50"/>
        <v>0</v>
      </c>
      <c r="AJ193" s="43">
        <v>0</v>
      </c>
      <c r="AK193" s="44">
        <v>0</v>
      </c>
      <c r="AL193" s="75">
        <f t="shared" si="51"/>
        <v>0</v>
      </c>
      <c r="AM193" s="80">
        <f t="shared" si="52"/>
        <v>0</v>
      </c>
    </row>
    <row r="194" spans="1:39" ht="24.95" customHeight="1">
      <c r="A194" s="3">
        <v>187</v>
      </c>
      <c r="B194" s="50" t="s">
        <v>198</v>
      </c>
      <c r="D194" s="43">
        <v>0</v>
      </c>
      <c r="E194" s="44">
        <v>0</v>
      </c>
      <c r="F194" s="75">
        <f t="shared" si="36"/>
        <v>0</v>
      </c>
      <c r="G194" s="80">
        <f t="shared" si="37"/>
        <v>0</v>
      </c>
      <c r="H194" s="43">
        <v>0</v>
      </c>
      <c r="I194" s="44">
        <v>0</v>
      </c>
      <c r="J194" s="75">
        <f t="shared" si="38"/>
        <v>0</v>
      </c>
      <c r="K194" s="80">
        <f t="shared" si="39"/>
        <v>0</v>
      </c>
      <c r="L194" s="43">
        <v>0</v>
      </c>
      <c r="M194" s="44">
        <v>0</v>
      </c>
      <c r="N194" s="75">
        <f t="shared" si="40"/>
        <v>0</v>
      </c>
      <c r="O194" s="80">
        <f t="shared" si="53"/>
        <v>0</v>
      </c>
      <c r="P194" s="43">
        <v>0</v>
      </c>
      <c r="Q194" s="44">
        <v>0</v>
      </c>
      <c r="R194" s="75">
        <f t="shared" si="41"/>
        <v>0</v>
      </c>
      <c r="S194" s="80">
        <f t="shared" si="42"/>
        <v>0</v>
      </c>
      <c r="T194" s="43">
        <v>1</v>
      </c>
      <c r="U194" s="44">
        <v>0</v>
      </c>
      <c r="V194" s="75">
        <f t="shared" si="43"/>
        <v>1</v>
      </c>
      <c r="W194" s="80">
        <f t="shared" si="44"/>
        <v>3.5288305455572021E-6</v>
      </c>
      <c r="X194" s="43">
        <v>0</v>
      </c>
      <c r="Y194" s="44">
        <v>0</v>
      </c>
      <c r="Z194" s="75">
        <f t="shared" si="45"/>
        <v>0</v>
      </c>
      <c r="AA194" s="80">
        <f t="shared" si="46"/>
        <v>0</v>
      </c>
      <c r="AB194" s="43">
        <v>0</v>
      </c>
      <c r="AC194" s="44">
        <v>0</v>
      </c>
      <c r="AD194" s="75">
        <f t="shared" si="47"/>
        <v>0</v>
      </c>
      <c r="AE194" s="80">
        <f t="shared" si="48"/>
        <v>0</v>
      </c>
      <c r="AF194" s="43">
        <v>0</v>
      </c>
      <c r="AG194" s="44">
        <v>0</v>
      </c>
      <c r="AH194" s="75">
        <f t="shared" si="49"/>
        <v>0</v>
      </c>
      <c r="AI194" s="80">
        <f t="shared" si="50"/>
        <v>0</v>
      </c>
      <c r="AJ194" s="43">
        <v>9</v>
      </c>
      <c r="AK194" s="44">
        <v>0</v>
      </c>
      <c r="AL194" s="75">
        <f t="shared" si="51"/>
        <v>9</v>
      </c>
      <c r="AM194" s="80">
        <f t="shared" si="52"/>
        <v>3.1751631681072501E-4</v>
      </c>
    </row>
    <row r="195" spans="1:39" ht="24.95" customHeight="1">
      <c r="A195" s="3">
        <v>188</v>
      </c>
      <c r="B195" s="50" t="s">
        <v>224</v>
      </c>
      <c r="D195" s="43">
        <v>0</v>
      </c>
      <c r="E195" s="44">
        <v>0</v>
      </c>
      <c r="F195" s="75">
        <f t="shared" si="36"/>
        <v>0</v>
      </c>
      <c r="G195" s="80">
        <f t="shared" si="37"/>
        <v>0</v>
      </c>
      <c r="H195" s="43">
        <v>0</v>
      </c>
      <c r="I195" s="44">
        <v>0</v>
      </c>
      <c r="J195" s="75">
        <f t="shared" si="38"/>
        <v>0</v>
      </c>
      <c r="K195" s="80">
        <f t="shared" si="39"/>
        <v>0</v>
      </c>
      <c r="L195" s="43">
        <v>0</v>
      </c>
      <c r="M195" s="44">
        <v>0</v>
      </c>
      <c r="N195" s="75">
        <f t="shared" si="40"/>
        <v>0</v>
      </c>
      <c r="O195" s="80">
        <f t="shared" si="53"/>
        <v>0</v>
      </c>
      <c r="P195" s="43">
        <v>0</v>
      </c>
      <c r="Q195" s="44">
        <v>0</v>
      </c>
      <c r="R195" s="75">
        <f t="shared" si="41"/>
        <v>0</v>
      </c>
      <c r="S195" s="80">
        <f t="shared" si="42"/>
        <v>0</v>
      </c>
      <c r="T195" s="43">
        <v>3</v>
      </c>
      <c r="U195" s="44">
        <v>0</v>
      </c>
      <c r="V195" s="75">
        <f t="shared" si="43"/>
        <v>3</v>
      </c>
      <c r="W195" s="80">
        <f t="shared" si="44"/>
        <v>1.0586491636671606E-5</v>
      </c>
      <c r="X195" s="43">
        <v>0</v>
      </c>
      <c r="Y195" s="44">
        <v>0</v>
      </c>
      <c r="Z195" s="75">
        <f t="shared" si="45"/>
        <v>0</v>
      </c>
      <c r="AA195" s="80">
        <f t="shared" si="46"/>
        <v>0</v>
      </c>
      <c r="AB195" s="43">
        <v>78</v>
      </c>
      <c r="AC195" s="44">
        <v>0</v>
      </c>
      <c r="AD195" s="75">
        <f t="shared" si="47"/>
        <v>78</v>
      </c>
      <c r="AE195" s="80">
        <f t="shared" si="48"/>
        <v>9.5929160004919439E-4</v>
      </c>
      <c r="AF195" s="43">
        <v>0</v>
      </c>
      <c r="AG195" s="44">
        <v>0</v>
      </c>
      <c r="AH195" s="75">
        <f t="shared" si="49"/>
        <v>0</v>
      </c>
      <c r="AI195" s="80">
        <f t="shared" si="50"/>
        <v>0</v>
      </c>
      <c r="AJ195" s="43">
        <v>0</v>
      </c>
      <c r="AK195" s="44">
        <v>0</v>
      </c>
      <c r="AL195" s="75">
        <f t="shared" si="51"/>
        <v>0</v>
      </c>
      <c r="AM195" s="80">
        <f t="shared" si="52"/>
        <v>0</v>
      </c>
    </row>
    <row r="196" spans="1:39" ht="24.95" customHeight="1">
      <c r="A196" s="3">
        <v>189</v>
      </c>
      <c r="B196" s="50" t="s">
        <v>48</v>
      </c>
      <c r="D196" s="43">
        <v>0</v>
      </c>
      <c r="E196" s="44">
        <v>0</v>
      </c>
      <c r="F196" s="75">
        <f t="shared" si="36"/>
        <v>0</v>
      </c>
      <c r="G196" s="80">
        <f t="shared" si="37"/>
        <v>0</v>
      </c>
      <c r="H196" s="43">
        <v>111549</v>
      </c>
      <c r="I196" s="44">
        <v>67435</v>
      </c>
      <c r="J196" s="75">
        <f t="shared" si="38"/>
        <v>178984</v>
      </c>
      <c r="K196" s="80">
        <f t="shared" si="39"/>
        <v>0.12906742969883497</v>
      </c>
      <c r="L196" s="43">
        <v>80325</v>
      </c>
      <c r="M196" s="44">
        <v>37424</v>
      </c>
      <c r="N196" s="75">
        <f t="shared" si="40"/>
        <v>117749</v>
      </c>
      <c r="O196" s="80">
        <f t="shared" si="53"/>
        <v>0.18616648721804036</v>
      </c>
      <c r="P196" s="43">
        <v>5971</v>
      </c>
      <c r="Q196" s="44">
        <v>0</v>
      </c>
      <c r="R196" s="75">
        <f t="shared" si="41"/>
        <v>5971</v>
      </c>
      <c r="S196" s="80">
        <f t="shared" si="42"/>
        <v>1.8569891336124054E-2</v>
      </c>
      <c r="T196" s="43">
        <v>8227</v>
      </c>
      <c r="U196" s="44">
        <v>0</v>
      </c>
      <c r="V196" s="75">
        <f t="shared" si="43"/>
        <v>8227</v>
      </c>
      <c r="W196" s="80">
        <f t="shared" si="44"/>
        <v>2.9031688898299105E-2</v>
      </c>
      <c r="X196" s="43">
        <v>4289</v>
      </c>
      <c r="Y196" s="44">
        <v>0</v>
      </c>
      <c r="Z196" s="75">
        <f t="shared" si="45"/>
        <v>4289</v>
      </c>
      <c r="AA196" s="80">
        <f t="shared" si="46"/>
        <v>2.4779589337092543E-2</v>
      </c>
      <c r="AB196" s="43">
        <v>1105</v>
      </c>
      <c r="AC196" s="44">
        <v>0</v>
      </c>
      <c r="AD196" s="75">
        <f t="shared" si="47"/>
        <v>1105</v>
      </c>
      <c r="AE196" s="80">
        <f t="shared" si="48"/>
        <v>1.3589964334030254E-2</v>
      </c>
      <c r="AF196" s="43">
        <v>5881</v>
      </c>
      <c r="AG196" s="44">
        <v>0</v>
      </c>
      <c r="AH196" s="75">
        <f t="shared" si="49"/>
        <v>5881</v>
      </c>
      <c r="AI196" s="80">
        <f t="shared" si="50"/>
        <v>0.11385592317967978</v>
      </c>
      <c r="AJ196" s="43">
        <v>0</v>
      </c>
      <c r="AK196" s="44">
        <v>0</v>
      </c>
      <c r="AL196" s="75">
        <f t="shared" si="51"/>
        <v>0</v>
      </c>
      <c r="AM196" s="80">
        <f t="shared" si="52"/>
        <v>0</v>
      </c>
    </row>
    <row r="197" spans="1:39" ht="24.95" customHeight="1">
      <c r="A197" s="3">
        <v>190</v>
      </c>
      <c r="B197" s="50" t="s">
        <v>59</v>
      </c>
      <c r="D197" s="43">
        <v>3828</v>
      </c>
      <c r="E197" s="44">
        <v>9210</v>
      </c>
      <c r="F197" s="75">
        <f t="shared" si="36"/>
        <v>13038</v>
      </c>
      <c r="G197" s="80">
        <f t="shared" si="37"/>
        <v>5.075377412585208E-3</v>
      </c>
      <c r="H197" s="43">
        <v>1333</v>
      </c>
      <c r="I197" s="44">
        <v>0</v>
      </c>
      <c r="J197" s="75">
        <f t="shared" si="38"/>
        <v>1333</v>
      </c>
      <c r="K197" s="80">
        <f t="shared" si="39"/>
        <v>9.612416964004996E-4</v>
      </c>
      <c r="L197" s="43">
        <v>556</v>
      </c>
      <c r="M197" s="44">
        <v>0</v>
      </c>
      <c r="N197" s="75">
        <f t="shared" si="40"/>
        <v>556</v>
      </c>
      <c r="O197" s="80">
        <f t="shared" si="53"/>
        <v>8.7906111213879043E-4</v>
      </c>
      <c r="P197" s="43">
        <v>2783</v>
      </c>
      <c r="Q197" s="44">
        <v>0</v>
      </c>
      <c r="R197" s="75">
        <f t="shared" si="41"/>
        <v>2783</v>
      </c>
      <c r="S197" s="80">
        <f t="shared" si="42"/>
        <v>8.6551679096354434E-3</v>
      </c>
      <c r="T197" s="43">
        <v>1018</v>
      </c>
      <c r="U197" s="44">
        <v>0</v>
      </c>
      <c r="V197" s="75">
        <f t="shared" si="43"/>
        <v>1018</v>
      </c>
      <c r="W197" s="80">
        <f t="shared" si="44"/>
        <v>3.5923494953772322E-3</v>
      </c>
      <c r="X197" s="43">
        <v>1102</v>
      </c>
      <c r="Y197" s="44">
        <v>0</v>
      </c>
      <c r="Z197" s="75">
        <f t="shared" si="45"/>
        <v>1102</v>
      </c>
      <c r="AA197" s="80">
        <f t="shared" si="46"/>
        <v>6.3667772090174827E-3</v>
      </c>
      <c r="AB197" s="43">
        <v>30</v>
      </c>
      <c r="AC197" s="44">
        <v>0</v>
      </c>
      <c r="AD197" s="75">
        <f t="shared" si="47"/>
        <v>30</v>
      </c>
      <c r="AE197" s="80">
        <f t="shared" si="48"/>
        <v>3.6895830771122864E-4</v>
      </c>
      <c r="AF197" s="43">
        <v>234</v>
      </c>
      <c r="AG197" s="44">
        <v>0</v>
      </c>
      <c r="AH197" s="75">
        <f t="shared" si="49"/>
        <v>234</v>
      </c>
      <c r="AI197" s="80">
        <f t="shared" si="50"/>
        <v>4.5302305771203998E-3</v>
      </c>
      <c r="AJ197" s="43">
        <v>84</v>
      </c>
      <c r="AK197" s="44">
        <v>0</v>
      </c>
      <c r="AL197" s="75">
        <f t="shared" si="51"/>
        <v>84</v>
      </c>
      <c r="AM197" s="80">
        <f t="shared" si="52"/>
        <v>2.9634856235667664E-3</v>
      </c>
    </row>
    <row r="198" spans="1:39" ht="24.95" customHeight="1">
      <c r="A198" s="3">
        <v>191</v>
      </c>
      <c r="B198" s="50" t="s">
        <v>199</v>
      </c>
      <c r="D198" s="43">
        <v>39176</v>
      </c>
      <c r="E198" s="44">
        <v>342763</v>
      </c>
      <c r="F198" s="75">
        <f t="shared" si="36"/>
        <v>381939</v>
      </c>
      <c r="G198" s="80">
        <f t="shared" si="37"/>
        <v>0.14867959607189613</v>
      </c>
      <c r="H198" s="43">
        <v>0</v>
      </c>
      <c r="I198" s="44">
        <v>0</v>
      </c>
      <c r="J198" s="75">
        <f t="shared" si="38"/>
        <v>0</v>
      </c>
      <c r="K198" s="80">
        <f t="shared" si="39"/>
        <v>0</v>
      </c>
      <c r="L198" s="43">
        <v>0</v>
      </c>
      <c r="M198" s="44">
        <v>0</v>
      </c>
      <c r="N198" s="75">
        <f t="shared" si="40"/>
        <v>0</v>
      </c>
      <c r="O198" s="80">
        <f t="shared" si="53"/>
        <v>0</v>
      </c>
      <c r="P198" s="43">
        <v>0</v>
      </c>
      <c r="Q198" s="44">
        <v>0</v>
      </c>
      <c r="R198" s="75">
        <f t="shared" si="41"/>
        <v>0</v>
      </c>
      <c r="S198" s="80">
        <f t="shared" si="42"/>
        <v>0</v>
      </c>
      <c r="T198" s="43">
        <v>0</v>
      </c>
      <c r="U198" s="44">
        <v>0</v>
      </c>
      <c r="V198" s="75">
        <f t="shared" si="43"/>
        <v>0</v>
      </c>
      <c r="W198" s="80">
        <f t="shared" si="44"/>
        <v>0</v>
      </c>
      <c r="X198" s="43">
        <v>0</v>
      </c>
      <c r="Y198" s="44">
        <v>0</v>
      </c>
      <c r="Z198" s="75">
        <f t="shared" si="45"/>
        <v>0</v>
      </c>
      <c r="AA198" s="80">
        <f t="shared" si="46"/>
        <v>0</v>
      </c>
      <c r="AB198" s="43">
        <v>0</v>
      </c>
      <c r="AC198" s="44">
        <v>0</v>
      </c>
      <c r="AD198" s="75">
        <f t="shared" si="47"/>
        <v>0</v>
      </c>
      <c r="AE198" s="80">
        <f t="shared" si="48"/>
        <v>0</v>
      </c>
      <c r="AF198" s="43">
        <v>0</v>
      </c>
      <c r="AG198" s="44">
        <v>0</v>
      </c>
      <c r="AH198" s="75">
        <f t="shared" si="49"/>
        <v>0</v>
      </c>
      <c r="AI198" s="80">
        <f t="shared" si="50"/>
        <v>0</v>
      </c>
      <c r="AJ198" s="43">
        <v>1463</v>
      </c>
      <c r="AK198" s="44">
        <v>0</v>
      </c>
      <c r="AL198" s="75">
        <f t="shared" si="51"/>
        <v>1463</v>
      </c>
      <c r="AM198" s="80">
        <f t="shared" si="52"/>
        <v>5.1614041277121187E-2</v>
      </c>
    </row>
    <row r="199" spans="1:39" ht="24.95" customHeight="1">
      <c r="A199" s="3">
        <v>192</v>
      </c>
      <c r="B199" s="50" t="s">
        <v>200</v>
      </c>
      <c r="D199" s="43">
        <v>0</v>
      </c>
      <c r="E199" s="44">
        <v>1</v>
      </c>
      <c r="F199" s="75">
        <f t="shared" si="36"/>
        <v>1</v>
      </c>
      <c r="G199" s="80">
        <f t="shared" si="37"/>
        <v>3.892757641191293E-7</v>
      </c>
      <c r="H199" s="43">
        <v>0</v>
      </c>
      <c r="I199" s="44">
        <v>0</v>
      </c>
      <c r="J199" s="75">
        <f t="shared" si="38"/>
        <v>0</v>
      </c>
      <c r="K199" s="80">
        <f t="shared" si="39"/>
        <v>0</v>
      </c>
      <c r="L199" s="43">
        <v>0</v>
      </c>
      <c r="M199" s="44">
        <v>0</v>
      </c>
      <c r="N199" s="75">
        <f t="shared" si="40"/>
        <v>0</v>
      </c>
      <c r="O199" s="80">
        <f t="shared" si="53"/>
        <v>0</v>
      </c>
      <c r="P199" s="43">
        <v>0</v>
      </c>
      <c r="Q199" s="44">
        <v>0</v>
      </c>
      <c r="R199" s="75">
        <f t="shared" si="41"/>
        <v>0</v>
      </c>
      <c r="S199" s="80">
        <f t="shared" si="42"/>
        <v>0</v>
      </c>
      <c r="T199" s="43">
        <v>0</v>
      </c>
      <c r="U199" s="44">
        <v>0</v>
      </c>
      <c r="V199" s="75">
        <f t="shared" si="43"/>
        <v>0</v>
      </c>
      <c r="W199" s="80">
        <f t="shared" si="44"/>
        <v>0</v>
      </c>
      <c r="X199" s="43">
        <v>0</v>
      </c>
      <c r="Y199" s="44">
        <v>0</v>
      </c>
      <c r="Z199" s="75">
        <f t="shared" si="45"/>
        <v>0</v>
      </c>
      <c r="AA199" s="80">
        <f t="shared" si="46"/>
        <v>0</v>
      </c>
      <c r="AB199" s="43">
        <v>0</v>
      </c>
      <c r="AC199" s="44">
        <v>0</v>
      </c>
      <c r="AD199" s="75">
        <f t="shared" si="47"/>
        <v>0</v>
      </c>
      <c r="AE199" s="80">
        <f t="shared" si="48"/>
        <v>0</v>
      </c>
      <c r="AF199" s="43">
        <v>0</v>
      </c>
      <c r="AG199" s="44">
        <v>0</v>
      </c>
      <c r="AH199" s="75">
        <f t="shared" si="49"/>
        <v>0</v>
      </c>
      <c r="AI199" s="80">
        <f t="shared" si="50"/>
        <v>0</v>
      </c>
      <c r="AJ199" s="43">
        <v>0</v>
      </c>
      <c r="AK199" s="44">
        <v>0</v>
      </c>
      <c r="AL199" s="75">
        <f t="shared" si="51"/>
        <v>0</v>
      </c>
      <c r="AM199" s="80">
        <f t="shared" si="52"/>
        <v>0</v>
      </c>
    </row>
    <row r="200" spans="1:39" ht="24.95" customHeight="1">
      <c r="A200" s="3">
        <v>193</v>
      </c>
      <c r="B200" s="50" t="s">
        <v>233</v>
      </c>
      <c r="D200" s="43">
        <v>0</v>
      </c>
      <c r="E200" s="44">
        <v>0</v>
      </c>
      <c r="F200" s="75">
        <f t="shared" ref="F200:F211" si="54">SUM(D200:E200)</f>
        <v>0</v>
      </c>
      <c r="G200" s="80">
        <f t="shared" ref="G200:G211" si="55">+F200/$F$213</f>
        <v>0</v>
      </c>
      <c r="H200" s="43">
        <v>0</v>
      </c>
      <c r="I200" s="44">
        <v>0</v>
      </c>
      <c r="J200" s="75">
        <f t="shared" ref="J200:J211" si="56">SUM(H200:I200)</f>
        <v>0</v>
      </c>
      <c r="K200" s="80">
        <f t="shared" ref="K200:K211" si="57">+J200/$J$213</f>
        <v>0</v>
      </c>
      <c r="L200" s="43">
        <v>0</v>
      </c>
      <c r="M200" s="44">
        <v>0</v>
      </c>
      <c r="N200" s="75">
        <f t="shared" ref="N200:N211" si="58">SUM(L200:M200)</f>
        <v>0</v>
      </c>
      <c r="O200" s="80">
        <f t="shared" si="53"/>
        <v>0</v>
      </c>
      <c r="P200" s="43">
        <v>0</v>
      </c>
      <c r="Q200" s="44">
        <v>0</v>
      </c>
      <c r="R200" s="75">
        <f t="shared" ref="R200:R211" si="59">SUM(P200:Q200)</f>
        <v>0</v>
      </c>
      <c r="S200" s="80">
        <f t="shared" ref="S200:S263" si="60">+R200/$R$213</f>
        <v>0</v>
      </c>
      <c r="T200" s="43">
        <v>0</v>
      </c>
      <c r="U200" s="44">
        <v>0</v>
      </c>
      <c r="V200" s="75">
        <f t="shared" ref="V200:V211" si="61">SUM(T200:U200)</f>
        <v>0</v>
      </c>
      <c r="W200" s="80">
        <f t="shared" ref="W200:W211" si="62">+V200/$V$213</f>
        <v>0</v>
      </c>
      <c r="X200" s="43">
        <v>0</v>
      </c>
      <c r="Y200" s="44">
        <v>0</v>
      </c>
      <c r="Z200" s="75">
        <f t="shared" ref="Z200:Z211" si="63">SUM(X200:Y200)</f>
        <v>0</v>
      </c>
      <c r="AA200" s="80">
        <f t="shared" ref="AA200:AA211" si="64">+Z200/$Z$213</f>
        <v>0</v>
      </c>
      <c r="AB200" s="43">
        <v>5</v>
      </c>
      <c r="AC200" s="44">
        <v>0</v>
      </c>
      <c r="AD200" s="75">
        <f t="shared" ref="AD200:AD211" si="65">SUM(AB200:AC200)</f>
        <v>5</v>
      </c>
      <c r="AE200" s="80">
        <f t="shared" ref="AE200:AE211" si="66">+AD200/$AD$213</f>
        <v>6.1493051285204777E-5</v>
      </c>
      <c r="AF200" s="43">
        <v>0</v>
      </c>
      <c r="AG200" s="44">
        <v>0</v>
      </c>
      <c r="AH200" s="75">
        <f t="shared" ref="AH200:AH211" si="67">SUM(AF200:AG200)</f>
        <v>0</v>
      </c>
      <c r="AI200" s="80">
        <f t="shared" ref="AI200:AI211" si="68">+AH200/$AH$213</f>
        <v>0</v>
      </c>
      <c r="AJ200" s="43">
        <v>0</v>
      </c>
      <c r="AK200" s="44">
        <v>0</v>
      </c>
      <c r="AL200" s="75">
        <f t="shared" ref="AL200:AL211" si="69">SUM(AJ200:AK200)</f>
        <v>0</v>
      </c>
      <c r="AM200" s="80">
        <f t="shared" ref="AM200:AM211" si="70">+AL200/$AL$213</f>
        <v>0</v>
      </c>
    </row>
    <row r="201" spans="1:39" ht="24.95" customHeight="1">
      <c r="A201" s="3">
        <v>194</v>
      </c>
      <c r="B201" s="50" t="s">
        <v>241</v>
      </c>
      <c r="D201" s="43">
        <v>0</v>
      </c>
      <c r="E201" s="44">
        <v>0</v>
      </c>
      <c r="F201" s="75">
        <f t="shared" si="54"/>
        <v>0</v>
      </c>
      <c r="G201" s="80">
        <f t="shared" si="55"/>
        <v>0</v>
      </c>
      <c r="H201" s="43">
        <v>0</v>
      </c>
      <c r="I201" s="44">
        <v>0</v>
      </c>
      <c r="J201" s="75">
        <f t="shared" si="56"/>
        <v>0</v>
      </c>
      <c r="K201" s="80">
        <f t="shared" si="57"/>
        <v>0</v>
      </c>
      <c r="L201" s="43">
        <v>0</v>
      </c>
      <c r="M201" s="44">
        <v>0</v>
      </c>
      <c r="N201" s="75">
        <f t="shared" si="58"/>
        <v>0</v>
      </c>
      <c r="O201" s="80">
        <f t="shared" ref="O201:O211" si="71">+N201/$N$213</f>
        <v>0</v>
      </c>
      <c r="P201" s="43">
        <v>0</v>
      </c>
      <c r="Q201" s="44">
        <v>0</v>
      </c>
      <c r="R201" s="75">
        <f t="shared" si="59"/>
        <v>0</v>
      </c>
      <c r="S201" s="80">
        <f t="shared" si="60"/>
        <v>0</v>
      </c>
      <c r="T201" s="43">
        <v>0</v>
      </c>
      <c r="U201" s="44">
        <v>0</v>
      </c>
      <c r="V201" s="75">
        <f t="shared" si="61"/>
        <v>0</v>
      </c>
      <c r="W201" s="80">
        <f t="shared" si="62"/>
        <v>0</v>
      </c>
      <c r="X201" s="43">
        <v>10</v>
      </c>
      <c r="Y201" s="44">
        <v>0</v>
      </c>
      <c r="Z201" s="75">
        <f t="shared" si="63"/>
        <v>10</v>
      </c>
      <c r="AA201" s="80">
        <f t="shared" si="64"/>
        <v>5.7774747813225798E-5</v>
      </c>
      <c r="AB201" s="43">
        <v>0</v>
      </c>
      <c r="AC201" s="44">
        <v>0</v>
      </c>
      <c r="AD201" s="75">
        <f t="shared" si="65"/>
        <v>0</v>
      </c>
      <c r="AE201" s="80">
        <f t="shared" si="66"/>
        <v>0</v>
      </c>
      <c r="AF201" s="43">
        <v>0</v>
      </c>
      <c r="AG201" s="44">
        <v>0</v>
      </c>
      <c r="AH201" s="75">
        <f t="shared" si="67"/>
        <v>0</v>
      </c>
      <c r="AI201" s="80">
        <f t="shared" si="68"/>
        <v>0</v>
      </c>
      <c r="AJ201" s="43">
        <v>0</v>
      </c>
      <c r="AK201" s="44">
        <v>0</v>
      </c>
      <c r="AL201" s="75">
        <f t="shared" si="69"/>
        <v>0</v>
      </c>
      <c r="AM201" s="80">
        <f t="shared" si="70"/>
        <v>0</v>
      </c>
    </row>
    <row r="202" spans="1:39" ht="24.95" customHeight="1">
      <c r="A202" s="3">
        <v>195</v>
      </c>
      <c r="B202" s="50" t="s">
        <v>251</v>
      </c>
      <c r="D202" s="43">
        <v>0</v>
      </c>
      <c r="E202" s="44">
        <v>0</v>
      </c>
      <c r="F202" s="75">
        <f t="shared" si="54"/>
        <v>0</v>
      </c>
      <c r="G202" s="80">
        <f t="shared" si="55"/>
        <v>0</v>
      </c>
      <c r="H202" s="43">
        <v>0</v>
      </c>
      <c r="I202" s="44">
        <v>0</v>
      </c>
      <c r="J202" s="75">
        <f t="shared" si="56"/>
        <v>0</v>
      </c>
      <c r="K202" s="80">
        <f t="shared" si="57"/>
        <v>0</v>
      </c>
      <c r="L202" s="43">
        <v>0</v>
      </c>
      <c r="M202" s="44">
        <v>0</v>
      </c>
      <c r="N202" s="75">
        <f t="shared" si="58"/>
        <v>0</v>
      </c>
      <c r="O202" s="80">
        <f t="shared" si="71"/>
        <v>0</v>
      </c>
      <c r="P202" s="43">
        <v>0</v>
      </c>
      <c r="Q202" s="44">
        <v>0</v>
      </c>
      <c r="R202" s="75">
        <f t="shared" si="59"/>
        <v>0</v>
      </c>
      <c r="S202" s="80">
        <f t="shared" si="60"/>
        <v>0</v>
      </c>
      <c r="T202" s="43">
        <v>0</v>
      </c>
      <c r="U202" s="44">
        <v>0</v>
      </c>
      <c r="V202" s="75">
        <f t="shared" si="61"/>
        <v>0</v>
      </c>
      <c r="W202" s="80">
        <f t="shared" si="62"/>
        <v>0</v>
      </c>
      <c r="X202" s="43">
        <v>0</v>
      </c>
      <c r="Y202" s="44">
        <v>0</v>
      </c>
      <c r="Z202" s="75">
        <f t="shared" si="63"/>
        <v>0</v>
      </c>
      <c r="AA202" s="80">
        <f t="shared" si="64"/>
        <v>0</v>
      </c>
      <c r="AB202" s="43">
        <v>0</v>
      </c>
      <c r="AC202" s="44">
        <v>0</v>
      </c>
      <c r="AD202" s="75">
        <f t="shared" si="65"/>
        <v>0</v>
      </c>
      <c r="AE202" s="80">
        <f t="shared" si="66"/>
        <v>0</v>
      </c>
      <c r="AF202" s="43">
        <v>0</v>
      </c>
      <c r="AG202" s="44">
        <v>0</v>
      </c>
      <c r="AH202" s="75">
        <f t="shared" si="67"/>
        <v>0</v>
      </c>
      <c r="AI202" s="80">
        <f t="shared" si="68"/>
        <v>0</v>
      </c>
      <c r="AJ202" s="43">
        <v>0</v>
      </c>
      <c r="AK202" s="44">
        <v>0</v>
      </c>
      <c r="AL202" s="75">
        <f t="shared" si="69"/>
        <v>0</v>
      </c>
      <c r="AM202" s="80">
        <f t="shared" si="70"/>
        <v>0</v>
      </c>
    </row>
    <row r="203" spans="1:39" ht="24.95" customHeight="1">
      <c r="A203" s="3">
        <v>196</v>
      </c>
      <c r="B203" s="50" t="s">
        <v>217</v>
      </c>
      <c r="D203" s="43">
        <v>0</v>
      </c>
      <c r="E203" s="44">
        <v>0</v>
      </c>
      <c r="F203" s="75">
        <f t="shared" si="54"/>
        <v>0</v>
      </c>
      <c r="G203" s="80">
        <f t="shared" si="55"/>
        <v>0</v>
      </c>
      <c r="H203" s="43">
        <v>0</v>
      </c>
      <c r="I203" s="44">
        <v>0</v>
      </c>
      <c r="J203" s="75">
        <f t="shared" si="56"/>
        <v>0</v>
      </c>
      <c r="K203" s="80">
        <f t="shared" si="57"/>
        <v>0</v>
      </c>
      <c r="L203" s="43">
        <v>0</v>
      </c>
      <c r="M203" s="44">
        <v>0</v>
      </c>
      <c r="N203" s="75">
        <f t="shared" si="58"/>
        <v>0</v>
      </c>
      <c r="O203" s="80">
        <f t="shared" si="71"/>
        <v>0</v>
      </c>
      <c r="P203" s="43">
        <v>0</v>
      </c>
      <c r="Q203" s="44">
        <v>0</v>
      </c>
      <c r="R203" s="75">
        <f t="shared" si="59"/>
        <v>0</v>
      </c>
      <c r="S203" s="80">
        <f t="shared" si="60"/>
        <v>0</v>
      </c>
      <c r="T203" s="43">
        <v>1</v>
      </c>
      <c r="U203" s="44">
        <v>0</v>
      </c>
      <c r="V203" s="75">
        <f t="shared" si="61"/>
        <v>1</v>
      </c>
      <c r="W203" s="80">
        <f t="shared" si="62"/>
        <v>3.5288305455572021E-6</v>
      </c>
      <c r="X203" s="43">
        <v>0</v>
      </c>
      <c r="Y203" s="44">
        <v>0</v>
      </c>
      <c r="Z203" s="75">
        <f t="shared" si="63"/>
        <v>0</v>
      </c>
      <c r="AA203" s="80">
        <f t="shared" si="64"/>
        <v>0</v>
      </c>
      <c r="AB203" s="43">
        <v>0</v>
      </c>
      <c r="AC203" s="44">
        <v>0</v>
      </c>
      <c r="AD203" s="75">
        <f t="shared" si="65"/>
        <v>0</v>
      </c>
      <c r="AE203" s="80">
        <f t="shared" si="66"/>
        <v>0</v>
      </c>
      <c r="AF203" s="43">
        <v>0</v>
      </c>
      <c r="AG203" s="44">
        <v>0</v>
      </c>
      <c r="AH203" s="75">
        <f t="shared" si="67"/>
        <v>0</v>
      </c>
      <c r="AI203" s="80">
        <f t="shared" si="68"/>
        <v>0</v>
      </c>
      <c r="AJ203" s="43">
        <v>0</v>
      </c>
      <c r="AK203" s="44">
        <v>0</v>
      </c>
      <c r="AL203" s="75">
        <f t="shared" si="69"/>
        <v>0</v>
      </c>
      <c r="AM203" s="80">
        <f t="shared" si="70"/>
        <v>0</v>
      </c>
    </row>
    <row r="204" spans="1:39" ht="24.95" customHeight="1">
      <c r="A204" s="3">
        <v>197</v>
      </c>
      <c r="B204" s="50" t="s">
        <v>252</v>
      </c>
      <c r="D204" s="43">
        <v>0</v>
      </c>
      <c r="E204" s="44">
        <v>0</v>
      </c>
      <c r="F204" s="75">
        <f t="shared" si="54"/>
        <v>0</v>
      </c>
      <c r="G204" s="80">
        <f t="shared" si="55"/>
        <v>0</v>
      </c>
      <c r="H204" s="43">
        <v>0</v>
      </c>
      <c r="I204" s="44">
        <v>0</v>
      </c>
      <c r="J204" s="75">
        <f t="shared" si="56"/>
        <v>0</v>
      </c>
      <c r="K204" s="80">
        <f t="shared" si="57"/>
        <v>0</v>
      </c>
      <c r="L204" s="43">
        <v>0</v>
      </c>
      <c r="M204" s="44">
        <v>0</v>
      </c>
      <c r="N204" s="75">
        <f t="shared" si="58"/>
        <v>0</v>
      </c>
      <c r="O204" s="80">
        <f t="shared" si="71"/>
        <v>0</v>
      </c>
      <c r="P204" s="43">
        <v>0</v>
      </c>
      <c r="Q204" s="44">
        <v>0</v>
      </c>
      <c r="R204" s="75">
        <f t="shared" si="59"/>
        <v>0</v>
      </c>
      <c r="S204" s="80">
        <f t="shared" si="60"/>
        <v>0</v>
      </c>
      <c r="T204" s="43">
        <v>0</v>
      </c>
      <c r="U204" s="44">
        <v>0</v>
      </c>
      <c r="V204" s="75">
        <f t="shared" si="61"/>
        <v>0</v>
      </c>
      <c r="W204" s="80">
        <f t="shared" si="62"/>
        <v>0</v>
      </c>
      <c r="X204" s="43">
        <v>0</v>
      </c>
      <c r="Y204" s="44">
        <v>0</v>
      </c>
      <c r="Z204" s="75">
        <f t="shared" si="63"/>
        <v>0</v>
      </c>
      <c r="AA204" s="80">
        <f t="shared" si="64"/>
        <v>0</v>
      </c>
      <c r="AB204" s="43">
        <v>0</v>
      </c>
      <c r="AC204" s="44">
        <v>0</v>
      </c>
      <c r="AD204" s="75">
        <f t="shared" si="65"/>
        <v>0</v>
      </c>
      <c r="AE204" s="80">
        <f t="shared" si="66"/>
        <v>0</v>
      </c>
      <c r="AF204" s="43">
        <v>0</v>
      </c>
      <c r="AG204" s="44">
        <v>0</v>
      </c>
      <c r="AH204" s="75">
        <f t="shared" si="67"/>
        <v>0</v>
      </c>
      <c r="AI204" s="80">
        <f t="shared" si="68"/>
        <v>0</v>
      </c>
      <c r="AJ204" s="43">
        <v>0</v>
      </c>
      <c r="AK204" s="44">
        <v>0</v>
      </c>
      <c r="AL204" s="75">
        <f t="shared" si="69"/>
        <v>0</v>
      </c>
      <c r="AM204" s="80">
        <f t="shared" si="70"/>
        <v>0</v>
      </c>
    </row>
    <row r="205" spans="1:39" ht="24.95" customHeight="1">
      <c r="A205" s="3">
        <v>198</v>
      </c>
      <c r="B205" s="50" t="s">
        <v>94</v>
      </c>
      <c r="D205" s="43">
        <v>0</v>
      </c>
      <c r="E205" s="44">
        <v>0</v>
      </c>
      <c r="F205" s="75">
        <f t="shared" si="54"/>
        <v>0</v>
      </c>
      <c r="G205" s="80">
        <f t="shared" si="55"/>
        <v>0</v>
      </c>
      <c r="H205" s="43">
        <v>0</v>
      </c>
      <c r="I205" s="44">
        <v>0</v>
      </c>
      <c r="J205" s="75">
        <f t="shared" si="56"/>
        <v>0</v>
      </c>
      <c r="K205" s="80">
        <f t="shared" si="57"/>
        <v>0</v>
      </c>
      <c r="L205" s="43">
        <v>0</v>
      </c>
      <c r="M205" s="44">
        <v>0</v>
      </c>
      <c r="N205" s="75">
        <f t="shared" si="58"/>
        <v>0</v>
      </c>
      <c r="O205" s="80">
        <f t="shared" si="71"/>
        <v>0</v>
      </c>
      <c r="P205" s="43">
        <v>197</v>
      </c>
      <c r="Q205" s="44">
        <v>0</v>
      </c>
      <c r="R205" s="75">
        <f t="shared" si="59"/>
        <v>197</v>
      </c>
      <c r="S205" s="80">
        <f t="shared" si="60"/>
        <v>6.1267268350635371E-4</v>
      </c>
      <c r="T205" s="43">
        <v>58</v>
      </c>
      <c r="U205" s="44">
        <v>0</v>
      </c>
      <c r="V205" s="75">
        <f t="shared" si="61"/>
        <v>58</v>
      </c>
      <c r="W205" s="80">
        <f t="shared" si="62"/>
        <v>2.0467217164231774E-4</v>
      </c>
      <c r="X205" s="43">
        <v>189</v>
      </c>
      <c r="Y205" s="44">
        <v>0</v>
      </c>
      <c r="Z205" s="75">
        <f t="shared" si="63"/>
        <v>189</v>
      </c>
      <c r="AA205" s="80">
        <f t="shared" si="64"/>
        <v>1.0919427336699675E-3</v>
      </c>
      <c r="AB205" s="43">
        <v>0</v>
      </c>
      <c r="AC205" s="44">
        <v>0</v>
      </c>
      <c r="AD205" s="75">
        <f t="shared" si="65"/>
        <v>0</v>
      </c>
      <c r="AE205" s="80">
        <f t="shared" si="66"/>
        <v>0</v>
      </c>
      <c r="AF205" s="43">
        <v>0</v>
      </c>
      <c r="AG205" s="44">
        <v>0</v>
      </c>
      <c r="AH205" s="75">
        <f t="shared" si="67"/>
        <v>0</v>
      </c>
      <c r="AI205" s="80">
        <f t="shared" si="68"/>
        <v>0</v>
      </c>
      <c r="AJ205" s="43">
        <v>58</v>
      </c>
      <c r="AK205" s="44">
        <v>0</v>
      </c>
      <c r="AL205" s="75">
        <f t="shared" si="69"/>
        <v>58</v>
      </c>
      <c r="AM205" s="80">
        <f t="shared" si="70"/>
        <v>2.0462162638913389E-3</v>
      </c>
    </row>
    <row r="206" spans="1:39" ht="24.95" customHeight="1">
      <c r="A206" s="3">
        <v>199</v>
      </c>
      <c r="B206" s="50" t="s">
        <v>107</v>
      </c>
      <c r="D206" s="43">
        <v>0</v>
      </c>
      <c r="E206" s="44">
        <v>0</v>
      </c>
      <c r="F206" s="75">
        <f t="shared" si="54"/>
        <v>0</v>
      </c>
      <c r="G206" s="80">
        <f t="shared" si="55"/>
        <v>0</v>
      </c>
      <c r="H206" s="43">
        <v>0</v>
      </c>
      <c r="I206" s="44">
        <v>0</v>
      </c>
      <c r="J206" s="75">
        <f t="shared" si="56"/>
        <v>0</v>
      </c>
      <c r="K206" s="80">
        <f t="shared" si="57"/>
        <v>0</v>
      </c>
      <c r="L206" s="43">
        <v>0</v>
      </c>
      <c r="M206" s="44">
        <v>0</v>
      </c>
      <c r="N206" s="75">
        <f t="shared" si="58"/>
        <v>0</v>
      </c>
      <c r="O206" s="80">
        <f t="shared" si="71"/>
        <v>0</v>
      </c>
      <c r="P206" s="43">
        <v>0</v>
      </c>
      <c r="Q206" s="44">
        <v>0</v>
      </c>
      <c r="R206" s="75">
        <f t="shared" si="59"/>
        <v>0</v>
      </c>
      <c r="S206" s="80">
        <f t="shared" si="60"/>
        <v>0</v>
      </c>
      <c r="T206" s="43">
        <v>97</v>
      </c>
      <c r="U206" s="44">
        <v>0</v>
      </c>
      <c r="V206" s="75">
        <f t="shared" si="61"/>
        <v>97</v>
      </c>
      <c r="W206" s="80">
        <f t="shared" si="62"/>
        <v>3.4229656291904863E-4</v>
      </c>
      <c r="X206" s="43">
        <v>41</v>
      </c>
      <c r="Y206" s="44">
        <v>0</v>
      </c>
      <c r="Z206" s="75">
        <f t="shared" si="63"/>
        <v>41</v>
      </c>
      <c r="AA206" s="80">
        <f t="shared" si="64"/>
        <v>2.3687646603422576E-4</v>
      </c>
      <c r="AB206" s="43">
        <v>46</v>
      </c>
      <c r="AC206" s="44">
        <v>0</v>
      </c>
      <c r="AD206" s="75">
        <f t="shared" si="65"/>
        <v>46</v>
      </c>
      <c r="AE206" s="80">
        <f t="shared" si="66"/>
        <v>5.6573607182388392E-4</v>
      </c>
      <c r="AF206" s="43">
        <v>1</v>
      </c>
      <c r="AG206" s="44">
        <v>0</v>
      </c>
      <c r="AH206" s="75">
        <f t="shared" si="67"/>
        <v>1</v>
      </c>
      <c r="AI206" s="80">
        <f t="shared" si="68"/>
        <v>1.9359959731283759E-5</v>
      </c>
      <c r="AJ206" s="43">
        <v>55</v>
      </c>
      <c r="AK206" s="44">
        <v>0</v>
      </c>
      <c r="AL206" s="75">
        <f t="shared" si="69"/>
        <v>55</v>
      </c>
      <c r="AM206" s="80">
        <f t="shared" si="70"/>
        <v>1.9403774916210972E-3</v>
      </c>
    </row>
    <row r="207" spans="1:39" ht="24.95" customHeight="1">
      <c r="A207" s="3">
        <v>200</v>
      </c>
      <c r="B207" s="50" t="s">
        <v>201</v>
      </c>
      <c r="D207" s="43">
        <v>0</v>
      </c>
      <c r="E207" s="44">
        <v>0</v>
      </c>
      <c r="F207" s="75">
        <f t="shared" si="54"/>
        <v>0</v>
      </c>
      <c r="G207" s="80">
        <f t="shared" si="55"/>
        <v>0</v>
      </c>
      <c r="H207" s="43">
        <v>0</v>
      </c>
      <c r="I207" s="44">
        <v>0</v>
      </c>
      <c r="J207" s="75">
        <f t="shared" si="56"/>
        <v>0</v>
      </c>
      <c r="K207" s="80">
        <f t="shared" si="57"/>
        <v>0</v>
      </c>
      <c r="L207" s="43">
        <v>0</v>
      </c>
      <c r="M207" s="44">
        <v>0</v>
      </c>
      <c r="N207" s="75">
        <f t="shared" si="58"/>
        <v>0</v>
      </c>
      <c r="O207" s="80">
        <f t="shared" si="71"/>
        <v>0</v>
      </c>
      <c r="P207" s="43">
        <v>0</v>
      </c>
      <c r="Q207" s="44">
        <v>0</v>
      </c>
      <c r="R207" s="75">
        <f t="shared" si="59"/>
        <v>0</v>
      </c>
      <c r="S207" s="80">
        <f t="shared" si="60"/>
        <v>0</v>
      </c>
      <c r="T207" s="43">
        <v>1</v>
      </c>
      <c r="U207" s="44">
        <v>0</v>
      </c>
      <c r="V207" s="75">
        <f t="shared" si="61"/>
        <v>1</v>
      </c>
      <c r="W207" s="80">
        <f t="shared" si="62"/>
        <v>3.5288305455572021E-6</v>
      </c>
      <c r="X207" s="43">
        <v>0</v>
      </c>
      <c r="Y207" s="44">
        <v>0</v>
      </c>
      <c r="Z207" s="75">
        <f t="shared" si="63"/>
        <v>0</v>
      </c>
      <c r="AA207" s="80">
        <f t="shared" si="64"/>
        <v>0</v>
      </c>
      <c r="AB207" s="43">
        <v>0</v>
      </c>
      <c r="AC207" s="44">
        <v>0</v>
      </c>
      <c r="AD207" s="75">
        <f t="shared" si="65"/>
        <v>0</v>
      </c>
      <c r="AE207" s="80">
        <f t="shared" si="66"/>
        <v>0</v>
      </c>
      <c r="AF207" s="43">
        <v>5</v>
      </c>
      <c r="AG207" s="44">
        <v>0</v>
      </c>
      <c r="AH207" s="75">
        <f t="shared" si="67"/>
        <v>5</v>
      </c>
      <c r="AI207" s="80">
        <f t="shared" si="68"/>
        <v>9.6799798656418796E-5</v>
      </c>
      <c r="AJ207" s="43">
        <v>102</v>
      </c>
      <c r="AK207" s="44">
        <v>0</v>
      </c>
      <c r="AL207" s="75">
        <f t="shared" si="69"/>
        <v>102</v>
      </c>
      <c r="AM207" s="80">
        <f t="shared" si="70"/>
        <v>3.5985182571882167E-3</v>
      </c>
    </row>
    <row r="208" spans="1:39" ht="24.95" customHeight="1">
      <c r="A208" s="3">
        <v>201</v>
      </c>
      <c r="B208" s="50" t="s">
        <v>202</v>
      </c>
      <c r="D208" s="43">
        <v>0</v>
      </c>
      <c r="E208" s="44">
        <v>0</v>
      </c>
      <c r="F208" s="75">
        <f t="shared" ref="F208:F210" si="72">SUM(D208:E208)</f>
        <v>0</v>
      </c>
      <c r="G208" s="80">
        <f t="shared" si="55"/>
        <v>0</v>
      </c>
      <c r="H208" s="43">
        <v>0</v>
      </c>
      <c r="I208" s="44">
        <v>0</v>
      </c>
      <c r="J208" s="75">
        <f t="shared" ref="J208:J210" si="73">SUM(H208:I208)</f>
        <v>0</v>
      </c>
      <c r="K208" s="80">
        <f t="shared" si="57"/>
        <v>0</v>
      </c>
      <c r="L208" s="43">
        <v>0</v>
      </c>
      <c r="M208" s="44">
        <v>0</v>
      </c>
      <c r="N208" s="75">
        <f t="shared" ref="N208:N210" si="74">SUM(L208:M208)</f>
        <v>0</v>
      </c>
      <c r="O208" s="80">
        <f t="shared" si="71"/>
        <v>0</v>
      </c>
      <c r="P208" s="43">
        <v>181</v>
      </c>
      <c r="Q208" s="44">
        <v>0</v>
      </c>
      <c r="R208" s="75">
        <f t="shared" ref="R208:R210" si="75">SUM(P208:Q208)</f>
        <v>181</v>
      </c>
      <c r="S208" s="80">
        <f t="shared" si="60"/>
        <v>5.6291246555659918E-4</v>
      </c>
      <c r="T208" s="43">
        <v>0</v>
      </c>
      <c r="U208" s="44">
        <v>0</v>
      </c>
      <c r="V208" s="75">
        <f t="shared" ref="V208:V210" si="76">SUM(T208:U208)</f>
        <v>0</v>
      </c>
      <c r="W208" s="80">
        <f t="shared" si="62"/>
        <v>0</v>
      </c>
      <c r="X208" s="43">
        <v>0</v>
      </c>
      <c r="Y208" s="44">
        <v>0</v>
      </c>
      <c r="Z208" s="75">
        <f t="shared" ref="Z208:Z210" si="77">SUM(X208:Y208)</f>
        <v>0</v>
      </c>
      <c r="AA208" s="80">
        <f t="shared" si="64"/>
        <v>0</v>
      </c>
      <c r="AB208" s="43">
        <v>0</v>
      </c>
      <c r="AC208" s="44">
        <v>0</v>
      </c>
      <c r="AD208" s="75">
        <f t="shared" ref="AD208:AD210" si="78">SUM(AB208:AC208)</f>
        <v>0</v>
      </c>
      <c r="AE208" s="80">
        <f t="shared" si="66"/>
        <v>0</v>
      </c>
      <c r="AF208" s="43">
        <v>27</v>
      </c>
      <c r="AG208" s="44">
        <v>0</v>
      </c>
      <c r="AH208" s="75">
        <f t="shared" ref="AH208:AH210" si="79">SUM(AF208:AG208)</f>
        <v>27</v>
      </c>
      <c r="AI208" s="80">
        <f t="shared" si="68"/>
        <v>5.2271891274466146E-4</v>
      </c>
      <c r="AJ208" s="43">
        <v>72</v>
      </c>
      <c r="AK208" s="44">
        <v>0</v>
      </c>
      <c r="AL208" s="75">
        <f t="shared" ref="AL208:AL210" si="80">SUM(AJ208:AK208)</f>
        <v>72</v>
      </c>
      <c r="AM208" s="80">
        <f t="shared" si="70"/>
        <v>2.5401305344858001E-3</v>
      </c>
    </row>
    <row r="209" spans="1:39" ht="24.95" customHeight="1">
      <c r="A209" s="3">
        <v>202</v>
      </c>
      <c r="B209" s="50" t="s">
        <v>203</v>
      </c>
      <c r="D209" s="43">
        <v>0</v>
      </c>
      <c r="E209" s="44">
        <v>0</v>
      </c>
      <c r="F209" s="75">
        <f t="shared" si="72"/>
        <v>0</v>
      </c>
      <c r="G209" s="80">
        <f t="shared" si="55"/>
        <v>0</v>
      </c>
      <c r="H209" s="43">
        <v>0</v>
      </c>
      <c r="I209" s="44">
        <v>0</v>
      </c>
      <c r="J209" s="75">
        <f t="shared" si="73"/>
        <v>0</v>
      </c>
      <c r="K209" s="80">
        <f t="shared" si="57"/>
        <v>0</v>
      </c>
      <c r="L209" s="43">
        <v>0</v>
      </c>
      <c r="M209" s="44">
        <v>0</v>
      </c>
      <c r="N209" s="75">
        <f t="shared" si="74"/>
        <v>0</v>
      </c>
      <c r="O209" s="80">
        <f t="shared" si="71"/>
        <v>0</v>
      </c>
      <c r="P209" s="43">
        <v>0</v>
      </c>
      <c r="Q209" s="44">
        <v>0</v>
      </c>
      <c r="R209" s="75">
        <f t="shared" si="75"/>
        <v>0</v>
      </c>
      <c r="S209" s="80">
        <f t="shared" si="60"/>
        <v>0</v>
      </c>
      <c r="T209" s="43">
        <v>64</v>
      </c>
      <c r="U209" s="44">
        <v>0</v>
      </c>
      <c r="V209" s="75">
        <f t="shared" si="76"/>
        <v>64</v>
      </c>
      <c r="W209" s="80">
        <f t="shared" si="62"/>
        <v>2.2584515491566094E-4</v>
      </c>
      <c r="X209" s="43">
        <v>0</v>
      </c>
      <c r="Y209" s="44">
        <v>0</v>
      </c>
      <c r="Z209" s="75">
        <f t="shared" si="77"/>
        <v>0</v>
      </c>
      <c r="AA209" s="80">
        <f t="shared" si="64"/>
        <v>0</v>
      </c>
      <c r="AB209" s="43">
        <v>0</v>
      </c>
      <c r="AC209" s="44">
        <v>0</v>
      </c>
      <c r="AD209" s="75">
        <f t="shared" si="78"/>
        <v>0</v>
      </c>
      <c r="AE209" s="80">
        <f t="shared" si="66"/>
        <v>0</v>
      </c>
      <c r="AF209" s="43">
        <v>6</v>
      </c>
      <c r="AG209" s="44">
        <v>0</v>
      </c>
      <c r="AH209" s="75">
        <f t="shared" si="79"/>
        <v>6</v>
      </c>
      <c r="AI209" s="80">
        <f t="shared" si="68"/>
        <v>1.1615975838770256E-4</v>
      </c>
      <c r="AJ209" s="43">
        <v>36</v>
      </c>
      <c r="AK209" s="44">
        <v>0</v>
      </c>
      <c r="AL209" s="75">
        <f t="shared" si="80"/>
        <v>36</v>
      </c>
      <c r="AM209" s="80">
        <f t="shared" si="70"/>
        <v>1.2700652672429E-3</v>
      </c>
    </row>
    <row r="210" spans="1:39" ht="24.95" customHeight="1">
      <c r="A210" s="3">
        <v>203</v>
      </c>
      <c r="B210" s="50" t="s">
        <v>253</v>
      </c>
      <c r="D210" s="43">
        <v>0</v>
      </c>
      <c r="E210" s="44">
        <v>0</v>
      </c>
      <c r="F210" s="75">
        <f t="shared" si="72"/>
        <v>0</v>
      </c>
      <c r="G210" s="80">
        <f t="shared" si="55"/>
        <v>0</v>
      </c>
      <c r="H210" s="43">
        <v>0</v>
      </c>
      <c r="I210" s="44">
        <v>0</v>
      </c>
      <c r="J210" s="75">
        <f t="shared" si="73"/>
        <v>0</v>
      </c>
      <c r="K210" s="80">
        <f t="shared" si="57"/>
        <v>0</v>
      </c>
      <c r="L210" s="43">
        <v>0</v>
      </c>
      <c r="M210" s="44">
        <v>0</v>
      </c>
      <c r="N210" s="75">
        <f t="shared" si="74"/>
        <v>0</v>
      </c>
      <c r="O210" s="80">
        <f t="shared" si="71"/>
        <v>0</v>
      </c>
      <c r="P210" s="43">
        <v>0</v>
      </c>
      <c r="Q210" s="44">
        <v>0</v>
      </c>
      <c r="R210" s="75">
        <f t="shared" si="75"/>
        <v>0</v>
      </c>
      <c r="S210" s="80">
        <f t="shared" si="60"/>
        <v>0</v>
      </c>
      <c r="T210" s="43">
        <v>0</v>
      </c>
      <c r="U210" s="44">
        <v>0</v>
      </c>
      <c r="V210" s="75">
        <f t="shared" si="76"/>
        <v>0</v>
      </c>
      <c r="W210" s="80">
        <f t="shared" si="62"/>
        <v>0</v>
      </c>
      <c r="X210" s="43">
        <v>0</v>
      </c>
      <c r="Y210" s="44">
        <v>0</v>
      </c>
      <c r="Z210" s="75">
        <f t="shared" si="77"/>
        <v>0</v>
      </c>
      <c r="AA210" s="80">
        <f t="shared" si="64"/>
        <v>0</v>
      </c>
      <c r="AB210" s="43">
        <v>0</v>
      </c>
      <c r="AC210" s="44">
        <v>0</v>
      </c>
      <c r="AD210" s="75">
        <f t="shared" si="78"/>
        <v>0</v>
      </c>
      <c r="AE210" s="80">
        <f t="shared" si="66"/>
        <v>0</v>
      </c>
      <c r="AF210" s="43">
        <v>0</v>
      </c>
      <c r="AG210" s="44">
        <v>0</v>
      </c>
      <c r="AH210" s="75">
        <f t="shared" si="79"/>
        <v>0</v>
      </c>
      <c r="AI210" s="80">
        <f t="shared" si="68"/>
        <v>0</v>
      </c>
      <c r="AJ210" s="43">
        <v>0</v>
      </c>
      <c r="AK210" s="44">
        <v>0</v>
      </c>
      <c r="AL210" s="75">
        <f t="shared" si="80"/>
        <v>0</v>
      </c>
      <c r="AM210" s="80">
        <f t="shared" si="70"/>
        <v>0</v>
      </c>
    </row>
    <row r="211" spans="1:39" ht="24.95" customHeight="1">
      <c r="A211" s="3">
        <v>204</v>
      </c>
      <c r="B211" s="51" t="s">
        <v>256</v>
      </c>
      <c r="D211" s="45">
        <v>0</v>
      </c>
      <c r="E211" s="46">
        <v>0</v>
      </c>
      <c r="F211" s="76">
        <f t="shared" si="54"/>
        <v>0</v>
      </c>
      <c r="G211" s="81">
        <f t="shared" si="55"/>
        <v>0</v>
      </c>
      <c r="H211" s="45">
        <v>0</v>
      </c>
      <c r="I211" s="46">
        <v>0</v>
      </c>
      <c r="J211" s="76">
        <f t="shared" si="56"/>
        <v>0</v>
      </c>
      <c r="K211" s="81">
        <f t="shared" si="57"/>
        <v>0</v>
      </c>
      <c r="L211" s="45">
        <v>0</v>
      </c>
      <c r="M211" s="46">
        <v>0</v>
      </c>
      <c r="N211" s="76">
        <f t="shared" si="58"/>
        <v>0</v>
      </c>
      <c r="O211" s="81">
        <f t="shared" si="71"/>
        <v>0</v>
      </c>
      <c r="P211" s="45">
        <v>99</v>
      </c>
      <c r="Q211" s="46">
        <v>0</v>
      </c>
      <c r="R211" s="76">
        <f t="shared" si="59"/>
        <v>99</v>
      </c>
      <c r="S211" s="81">
        <f t="shared" si="60"/>
        <v>3.0789134856410669E-4</v>
      </c>
      <c r="T211" s="45">
        <v>0</v>
      </c>
      <c r="U211" s="46">
        <v>0</v>
      </c>
      <c r="V211" s="76">
        <f t="shared" si="61"/>
        <v>0</v>
      </c>
      <c r="W211" s="81">
        <f t="shared" si="62"/>
        <v>0</v>
      </c>
      <c r="X211" s="45">
        <v>0</v>
      </c>
      <c r="Y211" s="46">
        <v>0</v>
      </c>
      <c r="Z211" s="76">
        <f t="shared" si="63"/>
        <v>0</v>
      </c>
      <c r="AA211" s="81">
        <f t="shared" si="64"/>
        <v>0</v>
      </c>
      <c r="AB211" s="45">
        <v>0</v>
      </c>
      <c r="AC211" s="46">
        <v>0</v>
      </c>
      <c r="AD211" s="76">
        <f t="shared" si="65"/>
        <v>0</v>
      </c>
      <c r="AE211" s="81">
        <f t="shared" si="66"/>
        <v>0</v>
      </c>
      <c r="AF211" s="45">
        <v>0</v>
      </c>
      <c r="AG211" s="46">
        <v>0</v>
      </c>
      <c r="AH211" s="76">
        <f t="shared" si="67"/>
        <v>0</v>
      </c>
      <c r="AI211" s="81">
        <f t="shared" si="68"/>
        <v>0</v>
      </c>
      <c r="AJ211" s="45">
        <v>0</v>
      </c>
      <c r="AK211" s="46">
        <v>0</v>
      </c>
      <c r="AL211" s="76">
        <f t="shared" si="69"/>
        <v>0</v>
      </c>
      <c r="AM211" s="81">
        <f t="shared" si="70"/>
        <v>0</v>
      </c>
    </row>
    <row r="212" spans="1:39" s="31" customFormat="1" ht="15" customHeight="1">
      <c r="A212" s="53"/>
      <c r="B212" s="32"/>
      <c r="D212" s="33"/>
      <c r="E212" s="33"/>
      <c r="F212" s="33"/>
      <c r="G212" s="77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</row>
    <row r="213" spans="1:39" s="35" customFormat="1" ht="24" customHeight="1">
      <c r="A213" s="55"/>
      <c r="B213" s="34" t="s">
        <v>2</v>
      </c>
      <c r="D213" s="36">
        <f t="shared" ref="D213:AM213" si="81">SUM(D8:D211)</f>
        <v>414132</v>
      </c>
      <c r="E213" s="37">
        <f t="shared" si="81"/>
        <v>2154741</v>
      </c>
      <c r="F213" s="37">
        <f t="shared" si="81"/>
        <v>2568873</v>
      </c>
      <c r="G213" s="78">
        <f t="shared" si="81"/>
        <v>1</v>
      </c>
      <c r="H213" s="36">
        <f t="shared" si="81"/>
        <v>755675</v>
      </c>
      <c r="I213" s="37">
        <f t="shared" si="81"/>
        <v>631073</v>
      </c>
      <c r="J213" s="37">
        <f t="shared" si="81"/>
        <v>1386748</v>
      </c>
      <c r="K213" s="78">
        <f t="shared" si="81"/>
        <v>0.99999999999999989</v>
      </c>
      <c r="L213" s="36">
        <f t="shared" ref="L213:O213" si="82">SUM(L8:L211)</f>
        <v>345793</v>
      </c>
      <c r="M213" s="37">
        <f t="shared" si="82"/>
        <v>286700</v>
      </c>
      <c r="N213" s="37">
        <f t="shared" si="82"/>
        <v>632493</v>
      </c>
      <c r="O213" s="78">
        <f t="shared" si="82"/>
        <v>0.99999999999999978</v>
      </c>
      <c r="P213" s="36">
        <f>SUM(P8:P211)</f>
        <v>321542</v>
      </c>
      <c r="Q213" s="37">
        <f>SUM(Q8:Q211)</f>
        <v>0</v>
      </c>
      <c r="R213" s="37">
        <f>SUM(R8:R211)</f>
        <v>321542</v>
      </c>
      <c r="S213" s="78">
        <f>SUM(S8:S211)</f>
        <v>1.0000000000000004</v>
      </c>
      <c r="T213" s="36">
        <f t="shared" si="81"/>
        <v>187568</v>
      </c>
      <c r="U213" s="37">
        <f t="shared" si="81"/>
        <v>95812</v>
      </c>
      <c r="V213" s="37">
        <f t="shared" si="81"/>
        <v>283380</v>
      </c>
      <c r="W213" s="78">
        <f t="shared" si="81"/>
        <v>0.99999999999999967</v>
      </c>
      <c r="X213" s="36">
        <f t="shared" si="81"/>
        <v>173086</v>
      </c>
      <c r="Y213" s="37">
        <f t="shared" si="81"/>
        <v>0</v>
      </c>
      <c r="Z213" s="37">
        <f t="shared" si="81"/>
        <v>173086</v>
      </c>
      <c r="AA213" s="78">
        <f t="shared" si="81"/>
        <v>0.99999999999999978</v>
      </c>
      <c r="AB213" s="36">
        <f t="shared" si="81"/>
        <v>81310</v>
      </c>
      <c r="AC213" s="37">
        <f t="shared" si="81"/>
        <v>0</v>
      </c>
      <c r="AD213" s="37">
        <f t="shared" si="81"/>
        <v>81310</v>
      </c>
      <c r="AE213" s="78">
        <f t="shared" si="81"/>
        <v>1</v>
      </c>
      <c r="AF213" s="36">
        <f t="shared" si="81"/>
        <v>51653</v>
      </c>
      <c r="AG213" s="37">
        <f t="shared" si="81"/>
        <v>0</v>
      </c>
      <c r="AH213" s="37">
        <f t="shared" si="81"/>
        <v>51653</v>
      </c>
      <c r="AI213" s="78">
        <f t="shared" si="81"/>
        <v>1.0000000000000002</v>
      </c>
      <c r="AJ213" s="36">
        <f t="shared" si="81"/>
        <v>28345</v>
      </c>
      <c r="AK213" s="37">
        <f t="shared" si="81"/>
        <v>0</v>
      </c>
      <c r="AL213" s="37">
        <f t="shared" si="81"/>
        <v>28345</v>
      </c>
      <c r="AM213" s="78">
        <f t="shared" si="81"/>
        <v>1.0000000000000002</v>
      </c>
    </row>
    <row r="214" spans="1:39" s="2" customFormat="1" ht="18.75">
      <c r="A214" s="56"/>
      <c r="B214" s="7"/>
      <c r="D214" s="8"/>
      <c r="E214" s="8"/>
      <c r="F214" s="8"/>
      <c r="G214" s="8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</row>
    <row r="215" spans="1:39" s="95" customFormat="1" ht="23.25">
      <c r="A215" s="94"/>
      <c r="B215" s="98" t="s">
        <v>258</v>
      </c>
      <c r="D215" s="91">
        <f>+'4.Pasaj y Utilitarios'!D153+'5.Comerc Carg Livianos'!D77+'6.Comerc Pasaj Liv y Pes'!D104+'7.Pesados Carga'!D80</f>
        <v>414132</v>
      </c>
      <c r="E215" s="91">
        <f>+'4.Pasaj y Utilitarios'!E153+'5.Comerc Carg Livianos'!E77+'6.Comerc Pasaj Liv y Pes'!E104+'7.Pesados Carga'!E80</f>
        <v>2154741</v>
      </c>
      <c r="F215" s="91">
        <f>+'4.Pasaj y Utilitarios'!F153+'5.Comerc Carg Livianos'!F77+'6.Comerc Pasaj Liv y Pes'!F104+'7.Pesados Carga'!F80</f>
        <v>2568873</v>
      </c>
      <c r="G215" s="91"/>
      <c r="H215" s="91">
        <f>+'4.Pasaj y Utilitarios'!H153+'5.Comerc Carg Livianos'!H77+'6.Comerc Pasaj Liv y Pes'!H104+'7.Pesados Carga'!H80</f>
        <v>755675</v>
      </c>
      <c r="I215" s="91">
        <f>+'4.Pasaj y Utilitarios'!I153+'5.Comerc Carg Livianos'!I77+'6.Comerc Pasaj Liv y Pes'!I104+'7.Pesados Carga'!I80</f>
        <v>631073</v>
      </c>
      <c r="J215" s="91">
        <f>+'4.Pasaj y Utilitarios'!J153+'5.Comerc Carg Livianos'!J77+'6.Comerc Pasaj Liv y Pes'!J104+'7.Pesados Carga'!J80</f>
        <v>1386748</v>
      </c>
      <c r="K215" s="91"/>
      <c r="L215" s="91">
        <f>+'4.Pasaj y Utilitarios'!L153+'5.Comerc Carg Livianos'!L77+'6.Comerc Pasaj Liv y Pes'!L104+'7.Pesados Carga'!L80</f>
        <v>345793</v>
      </c>
      <c r="M215" s="91">
        <f>+'4.Pasaj y Utilitarios'!M153+'5.Comerc Carg Livianos'!M77+'6.Comerc Pasaj Liv y Pes'!M104+'7.Pesados Carga'!M80</f>
        <v>286700</v>
      </c>
      <c r="N215" s="91">
        <f>+'4.Pasaj y Utilitarios'!N153+'5.Comerc Carg Livianos'!N77+'6.Comerc Pasaj Liv y Pes'!N104+'7.Pesados Carga'!N80</f>
        <v>632493</v>
      </c>
      <c r="O215" s="91"/>
      <c r="P215" s="91">
        <f>+'4.Pasaj y Utilitarios'!P153+'5.Comerc Carg Livianos'!P77+'6.Comerc Pasaj Liv y Pes'!P104+'7.Pesados Carga'!P80</f>
        <v>321542</v>
      </c>
      <c r="Q215" s="91">
        <f>+'4.Pasaj y Utilitarios'!Q153+'5.Comerc Carg Livianos'!Q77+'6.Comerc Pasaj Liv y Pes'!Q104+'7.Pesados Carga'!Q80</f>
        <v>0</v>
      </c>
      <c r="R215" s="91">
        <f>+'4.Pasaj y Utilitarios'!R153+'5.Comerc Carg Livianos'!R77+'6.Comerc Pasaj Liv y Pes'!R104+'7.Pesados Carga'!R80</f>
        <v>321542</v>
      </c>
      <c r="S215" s="91">
        <f>+'4.Pasaj y Utilitarios'!S153+'5.Comerc Carg Livianos'!S77+'6.Comerc Pasaj Liv y Pes'!S104+'7.Pesados Carga'!S80</f>
        <v>4</v>
      </c>
      <c r="T215" s="91">
        <f>+'4.Pasaj y Utilitarios'!T153+'5.Comerc Carg Livianos'!T77+'6.Comerc Pasaj Liv y Pes'!T104+'7.Pesados Carga'!T80</f>
        <v>187568</v>
      </c>
      <c r="U215" s="91">
        <f>+'4.Pasaj y Utilitarios'!U153+'5.Comerc Carg Livianos'!U77+'6.Comerc Pasaj Liv y Pes'!U104+'7.Pesados Carga'!U80</f>
        <v>95812</v>
      </c>
      <c r="V215" s="91">
        <f>+'4.Pasaj y Utilitarios'!V153+'5.Comerc Carg Livianos'!V77+'6.Comerc Pasaj Liv y Pes'!V104+'7.Pesados Carga'!V80</f>
        <v>283380</v>
      </c>
      <c r="W215" s="91"/>
      <c r="X215" s="91">
        <f>+'4.Pasaj y Utilitarios'!X153+'5.Comerc Carg Livianos'!X77+'6.Comerc Pasaj Liv y Pes'!X104+'7.Pesados Carga'!X80</f>
        <v>173086</v>
      </c>
      <c r="Y215" s="91">
        <f>+'4.Pasaj y Utilitarios'!Y153+'5.Comerc Carg Livianos'!Y77+'6.Comerc Pasaj Liv y Pes'!Y104+'7.Pesados Carga'!Y80</f>
        <v>0</v>
      </c>
      <c r="Z215" s="91">
        <f>+'4.Pasaj y Utilitarios'!Z153+'5.Comerc Carg Livianos'!Z77+'6.Comerc Pasaj Liv y Pes'!Z104+'7.Pesados Carga'!Z80</f>
        <v>173086</v>
      </c>
      <c r="AA215" s="91"/>
      <c r="AB215" s="91">
        <f>+'4.Pasaj y Utilitarios'!AB153+'5.Comerc Carg Livianos'!AB77+'6.Comerc Pasaj Liv y Pes'!AB104+'7.Pesados Carga'!AB80</f>
        <v>81310</v>
      </c>
      <c r="AC215" s="91">
        <f>+'4.Pasaj y Utilitarios'!AC153+'5.Comerc Carg Livianos'!AC77+'6.Comerc Pasaj Liv y Pes'!AC104+'7.Pesados Carga'!AC80</f>
        <v>0</v>
      </c>
      <c r="AD215" s="91">
        <f>+'4.Pasaj y Utilitarios'!AD153+'5.Comerc Carg Livianos'!AD77+'6.Comerc Pasaj Liv y Pes'!AD104+'7.Pesados Carga'!AD80</f>
        <v>81310</v>
      </c>
      <c r="AE215" s="91"/>
      <c r="AF215" s="91">
        <f>+'4.Pasaj y Utilitarios'!AF153+'5.Comerc Carg Livianos'!AF77+'6.Comerc Pasaj Liv y Pes'!AF104+'7.Pesados Carga'!AF80</f>
        <v>51653</v>
      </c>
      <c r="AG215" s="91">
        <f>+'4.Pasaj y Utilitarios'!AG153+'5.Comerc Carg Livianos'!AG77+'6.Comerc Pasaj Liv y Pes'!AG104+'7.Pesados Carga'!AG80</f>
        <v>0</v>
      </c>
      <c r="AH215" s="91">
        <f>+'4.Pasaj y Utilitarios'!AH153+'5.Comerc Carg Livianos'!AH77+'6.Comerc Pasaj Liv y Pes'!AH104+'7.Pesados Carga'!AH80</f>
        <v>51653</v>
      </c>
      <c r="AI215" s="91"/>
      <c r="AJ215" s="91">
        <f>+'4.Pasaj y Utilitarios'!AJ153+'5.Comerc Carg Livianos'!AJ77+'6.Comerc Pasaj Liv y Pes'!AJ104+'7.Pesados Carga'!AJ80</f>
        <v>28345</v>
      </c>
      <c r="AK215" s="91">
        <f>+'4.Pasaj y Utilitarios'!AK153+'5.Comerc Carg Livianos'!AK77+'6.Comerc Pasaj Liv y Pes'!AK104+'7.Pesados Carga'!AK80</f>
        <v>0</v>
      </c>
      <c r="AL215" s="91">
        <f>+'4.Pasaj y Utilitarios'!AL153+'5.Comerc Carg Livianos'!AL77+'6.Comerc Pasaj Liv y Pes'!AL104+'7.Pesados Carga'!AL80</f>
        <v>28345</v>
      </c>
      <c r="AM215" s="94"/>
    </row>
    <row r="216" spans="1:39" s="96" customFormat="1" ht="23.25">
      <c r="B216" s="97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91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</row>
    <row r="217" spans="1:39" s="90" customFormat="1" ht="23.25">
      <c r="A217" s="88"/>
      <c r="B217" s="89"/>
      <c r="D217" s="91">
        <f t="shared" ref="D217:Y217" si="83">+D213-D215</f>
        <v>0</v>
      </c>
      <c r="E217" s="91">
        <f t="shared" si="83"/>
        <v>0</v>
      </c>
      <c r="F217" s="91">
        <f t="shared" si="83"/>
        <v>0</v>
      </c>
      <c r="G217" s="91"/>
      <c r="H217" s="91">
        <f t="shared" si="83"/>
        <v>0</v>
      </c>
      <c r="I217" s="91">
        <f t="shared" si="83"/>
        <v>0</v>
      </c>
      <c r="J217" s="91">
        <f t="shared" si="83"/>
        <v>0</v>
      </c>
      <c r="K217" s="91"/>
      <c r="L217" s="91">
        <f t="shared" ref="L217:N217" si="84">+L213-L215</f>
        <v>0</v>
      </c>
      <c r="M217" s="91">
        <f t="shared" si="84"/>
        <v>0</v>
      </c>
      <c r="N217" s="91">
        <f t="shared" si="84"/>
        <v>0</v>
      </c>
      <c r="O217" s="91"/>
      <c r="P217" s="91">
        <f>+P213-P215</f>
        <v>0</v>
      </c>
      <c r="Q217" s="91">
        <f>+Q213-Q215</f>
        <v>0</v>
      </c>
      <c r="R217" s="91">
        <f>+R213-R215</f>
        <v>0</v>
      </c>
      <c r="S217" s="91"/>
      <c r="T217" s="91">
        <f t="shared" si="83"/>
        <v>0</v>
      </c>
      <c r="U217" s="91">
        <f t="shared" si="83"/>
        <v>0</v>
      </c>
      <c r="V217" s="91">
        <f t="shared" si="83"/>
        <v>0</v>
      </c>
      <c r="W217" s="91"/>
      <c r="X217" s="91">
        <f t="shared" si="83"/>
        <v>0</v>
      </c>
      <c r="Y217" s="91">
        <f t="shared" si="83"/>
        <v>0</v>
      </c>
      <c r="Z217" s="91">
        <f>+Z213-Z215</f>
        <v>0</v>
      </c>
      <c r="AA217" s="91"/>
      <c r="AB217" s="91">
        <f t="shared" ref="AB217:AL217" si="85">+AB213-AB215</f>
        <v>0</v>
      </c>
      <c r="AC217" s="91">
        <f t="shared" si="85"/>
        <v>0</v>
      </c>
      <c r="AD217" s="91">
        <f t="shared" si="85"/>
        <v>0</v>
      </c>
      <c r="AE217" s="91"/>
      <c r="AF217" s="91">
        <f t="shared" si="85"/>
        <v>0</v>
      </c>
      <c r="AG217" s="91">
        <f t="shared" si="85"/>
        <v>0</v>
      </c>
      <c r="AH217" s="91">
        <f t="shared" si="85"/>
        <v>0</v>
      </c>
      <c r="AI217" s="91"/>
      <c r="AJ217" s="91">
        <f t="shared" si="85"/>
        <v>0</v>
      </c>
      <c r="AK217" s="91">
        <f t="shared" si="85"/>
        <v>0</v>
      </c>
      <c r="AL217" s="91">
        <f t="shared" si="85"/>
        <v>0</v>
      </c>
      <c r="AM217" s="92"/>
    </row>
    <row r="218" spans="1:39" s="2" customFormat="1" ht="23.25">
      <c r="A218" s="56"/>
      <c r="B218" s="10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</row>
    <row r="219" spans="1:39" ht="18.75">
      <c r="B219" s="11"/>
      <c r="D219" s="6"/>
      <c r="E219" s="6"/>
      <c r="F219" s="6"/>
      <c r="G219" s="6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1:39" ht="18.75">
      <c r="B220" s="11"/>
      <c r="D220" s="6"/>
      <c r="E220" s="6"/>
      <c r="F220" s="6"/>
      <c r="G220" s="6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:39" ht="18.75">
      <c r="B221" s="11"/>
      <c r="D221" s="4"/>
      <c r="E221" s="4"/>
      <c r="F221" s="4"/>
      <c r="G221" s="4"/>
    </row>
    <row r="222" spans="1:39" ht="18.75">
      <c r="B222" s="11"/>
      <c r="D222" s="4"/>
      <c r="E222" s="4"/>
      <c r="F222" s="4"/>
      <c r="G222" s="4"/>
    </row>
    <row r="223" spans="1:39" ht="18.75">
      <c r="B223" s="11"/>
      <c r="D223" s="6"/>
      <c r="E223" s="6"/>
      <c r="F223" s="6"/>
      <c r="G223" s="6"/>
    </row>
    <row r="224" spans="1:39" ht="18.75">
      <c r="B224" s="11"/>
      <c r="D224" s="6"/>
      <c r="E224" s="6"/>
      <c r="F224" s="6"/>
      <c r="G224" s="6"/>
    </row>
    <row r="225" spans="2:7">
      <c r="B225" s="12"/>
      <c r="D225" s="4"/>
      <c r="E225" s="4"/>
      <c r="F225" s="4"/>
      <c r="G225" s="4"/>
    </row>
  </sheetData>
  <autoFilter ref="B7:AM211">
    <sortState ref="B8:AI208">
      <sortCondition ref="B7:B208"/>
    </sortState>
  </autoFilter>
  <mergeCells count="28">
    <mergeCell ref="L3:O3"/>
    <mergeCell ref="L4:O4"/>
    <mergeCell ref="L5:O5"/>
    <mergeCell ref="AF4:AI4"/>
    <mergeCell ref="AJ4:AM4"/>
    <mergeCell ref="D5:G5"/>
    <mergeCell ref="H5:K5"/>
    <mergeCell ref="T5:W5"/>
    <mergeCell ref="P5:S5"/>
    <mergeCell ref="AF5:AI5"/>
    <mergeCell ref="AB5:AE5"/>
    <mergeCell ref="X5:AA5"/>
    <mergeCell ref="B5:B6"/>
    <mergeCell ref="AJ3:AM3"/>
    <mergeCell ref="D4:G4"/>
    <mergeCell ref="H4:K4"/>
    <mergeCell ref="T4:W4"/>
    <mergeCell ref="P4:S4"/>
    <mergeCell ref="D3:G3"/>
    <mergeCell ref="H3:K3"/>
    <mergeCell ref="T3:W3"/>
    <mergeCell ref="P3:S3"/>
    <mergeCell ref="AF3:AI3"/>
    <mergeCell ref="AB3:AE3"/>
    <mergeCell ref="AB4:AE4"/>
    <mergeCell ref="X3:AA3"/>
    <mergeCell ref="X4:AA4"/>
    <mergeCell ref="AJ5:AM5"/>
  </mergeCells>
  <pageMargins left="0.7" right="0.7" top="0.75" bottom="0.75" header="0.3" footer="0.3"/>
  <pageSetup paperSize="9" scale="48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65"/>
  <sheetViews>
    <sheetView showGridLines="0" zoomScale="60" zoomScaleNormal="60" workbookViewId="0">
      <pane xSplit="3" ySplit="7" topLeftCell="N141" activePane="bottomRight" state="frozen"/>
      <selection pane="topRight" activeCell="D1" sqref="D1"/>
      <selection pane="bottomLeft" activeCell="A7" sqref="A7"/>
      <selection pane="bottomRight" activeCell="R157" sqref="R157"/>
    </sheetView>
  </sheetViews>
  <sheetFormatPr baseColWidth="10" defaultColWidth="12.28515625" defaultRowHeight="18"/>
  <cols>
    <col min="1" max="1" width="6.140625" style="3" customWidth="1"/>
    <col min="2" max="2" width="39.7109375" style="2" customWidth="1"/>
    <col min="3" max="3" width="2.5703125" style="4" customWidth="1"/>
    <col min="4" max="39" width="18.7109375" style="3" customWidth="1"/>
    <col min="40" max="40" width="3.28515625" style="4" customWidth="1"/>
    <col min="41" max="16384" width="12.28515625" style="4"/>
  </cols>
  <sheetData>
    <row r="1" spans="1:39" s="30" customFormat="1" ht="24.95" customHeight="1">
      <c r="A1" s="52"/>
      <c r="B1" s="47" t="s">
        <v>13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s="31" customFormat="1" ht="24.95" customHeight="1">
      <c r="A2" s="53"/>
      <c r="B2" s="48" t="s">
        <v>33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s="84" customFormat="1" ht="20.100000000000001" customHeight="1">
      <c r="A3" s="82"/>
      <c r="B3" s="83"/>
      <c r="D3" s="121">
        <v>1</v>
      </c>
      <c r="E3" s="121"/>
      <c r="F3" s="121"/>
      <c r="G3" s="121"/>
      <c r="H3" s="121">
        <v>2</v>
      </c>
      <c r="I3" s="121"/>
      <c r="J3" s="121"/>
      <c r="K3" s="121"/>
      <c r="L3" s="121">
        <v>3</v>
      </c>
      <c r="M3" s="121"/>
      <c r="N3" s="121"/>
      <c r="O3" s="121"/>
      <c r="P3" s="121">
        <v>4</v>
      </c>
      <c r="Q3" s="121"/>
      <c r="R3" s="121"/>
      <c r="S3" s="121"/>
      <c r="T3" s="121">
        <v>5</v>
      </c>
      <c r="U3" s="121"/>
      <c r="V3" s="121"/>
      <c r="W3" s="121"/>
      <c r="X3" s="121">
        <v>6</v>
      </c>
      <c r="Y3" s="121"/>
      <c r="Z3" s="121"/>
      <c r="AA3" s="121"/>
      <c r="AB3" s="121">
        <v>7</v>
      </c>
      <c r="AC3" s="121"/>
      <c r="AD3" s="121"/>
      <c r="AE3" s="121"/>
      <c r="AF3" s="121">
        <v>8</v>
      </c>
      <c r="AG3" s="121"/>
      <c r="AH3" s="121"/>
      <c r="AI3" s="121"/>
      <c r="AJ3" s="121">
        <v>9</v>
      </c>
      <c r="AK3" s="121"/>
      <c r="AL3" s="121"/>
      <c r="AM3" s="121"/>
    </row>
    <row r="4" spans="1:39" s="31" customFormat="1" ht="60" customHeight="1">
      <c r="A4" s="53"/>
      <c r="B4" s="32"/>
      <c r="D4" s="122" t="s">
        <v>118</v>
      </c>
      <c r="E4" s="123"/>
      <c r="F4" s="123"/>
      <c r="G4" s="124"/>
      <c r="H4" s="122" t="s">
        <v>119</v>
      </c>
      <c r="I4" s="123"/>
      <c r="J4" s="123"/>
      <c r="K4" s="124"/>
      <c r="L4" s="122" t="s">
        <v>122</v>
      </c>
      <c r="M4" s="123"/>
      <c r="N4" s="123"/>
      <c r="O4" s="124"/>
      <c r="P4" s="122" t="s">
        <v>257</v>
      </c>
      <c r="Q4" s="123"/>
      <c r="R4" s="123"/>
      <c r="S4" s="124"/>
      <c r="T4" s="122" t="s">
        <v>205</v>
      </c>
      <c r="U4" s="123"/>
      <c r="V4" s="123"/>
      <c r="W4" s="124"/>
      <c r="X4" s="122" t="s">
        <v>116</v>
      </c>
      <c r="Y4" s="123"/>
      <c r="Z4" s="123"/>
      <c r="AA4" s="124"/>
      <c r="AB4" s="122" t="s">
        <v>206</v>
      </c>
      <c r="AC4" s="123"/>
      <c r="AD4" s="123"/>
      <c r="AE4" s="124"/>
      <c r="AF4" s="122" t="s">
        <v>121</v>
      </c>
      <c r="AG4" s="123"/>
      <c r="AH4" s="123"/>
      <c r="AI4" s="124"/>
      <c r="AJ4" s="122" t="s">
        <v>120</v>
      </c>
      <c r="AK4" s="123"/>
      <c r="AL4" s="123"/>
      <c r="AM4" s="124"/>
    </row>
    <row r="5" spans="1:39" s="13" customFormat="1" ht="48" customHeight="1">
      <c r="A5" s="54"/>
      <c r="B5" s="130" t="s">
        <v>1</v>
      </c>
      <c r="D5" s="125" t="s">
        <v>114</v>
      </c>
      <c r="E5" s="126"/>
      <c r="F5" s="126"/>
      <c r="G5" s="127"/>
      <c r="H5" s="125" t="s">
        <v>114</v>
      </c>
      <c r="I5" s="126"/>
      <c r="J5" s="126"/>
      <c r="K5" s="127"/>
      <c r="L5" s="125" t="s">
        <v>114</v>
      </c>
      <c r="M5" s="126"/>
      <c r="N5" s="126"/>
      <c r="O5" s="127"/>
      <c r="P5" s="125" t="s">
        <v>114</v>
      </c>
      <c r="Q5" s="126"/>
      <c r="R5" s="126"/>
      <c r="S5" s="127"/>
      <c r="T5" s="125" t="s">
        <v>114</v>
      </c>
      <c r="U5" s="126"/>
      <c r="V5" s="126"/>
      <c r="W5" s="127"/>
      <c r="X5" s="125" t="s">
        <v>114</v>
      </c>
      <c r="Y5" s="126"/>
      <c r="Z5" s="126"/>
      <c r="AA5" s="127"/>
      <c r="AB5" s="125" t="s">
        <v>114</v>
      </c>
      <c r="AC5" s="126"/>
      <c r="AD5" s="126"/>
      <c r="AE5" s="127"/>
      <c r="AF5" s="125" t="s">
        <v>114</v>
      </c>
      <c r="AG5" s="126"/>
      <c r="AH5" s="126"/>
      <c r="AI5" s="127"/>
      <c r="AJ5" s="125" t="s">
        <v>114</v>
      </c>
      <c r="AK5" s="126"/>
      <c r="AL5" s="126"/>
      <c r="AM5" s="127"/>
    </row>
    <row r="6" spans="1:39" s="13" customFormat="1" ht="45" customHeight="1">
      <c r="A6" s="54"/>
      <c r="B6" s="131"/>
      <c r="D6" s="38" t="s">
        <v>11</v>
      </c>
      <c r="E6" s="39" t="s">
        <v>12</v>
      </c>
      <c r="F6" s="73" t="s">
        <v>8</v>
      </c>
      <c r="G6" s="40" t="s">
        <v>117</v>
      </c>
      <c r="H6" s="38" t="s">
        <v>11</v>
      </c>
      <c r="I6" s="39" t="s">
        <v>12</v>
      </c>
      <c r="J6" s="73" t="s">
        <v>8</v>
      </c>
      <c r="K6" s="40" t="s">
        <v>117</v>
      </c>
      <c r="L6" s="38" t="s">
        <v>11</v>
      </c>
      <c r="M6" s="39" t="s">
        <v>12</v>
      </c>
      <c r="N6" s="73" t="s">
        <v>8</v>
      </c>
      <c r="O6" s="40" t="s">
        <v>117</v>
      </c>
      <c r="P6" s="38" t="s">
        <v>11</v>
      </c>
      <c r="Q6" s="39" t="s">
        <v>12</v>
      </c>
      <c r="R6" s="73" t="s">
        <v>8</v>
      </c>
      <c r="S6" s="40" t="s">
        <v>117</v>
      </c>
      <c r="T6" s="38" t="s">
        <v>11</v>
      </c>
      <c r="U6" s="39" t="s">
        <v>12</v>
      </c>
      <c r="V6" s="73" t="s">
        <v>8</v>
      </c>
      <c r="W6" s="40" t="s">
        <v>117</v>
      </c>
      <c r="X6" s="38" t="s">
        <v>11</v>
      </c>
      <c r="Y6" s="39" t="s">
        <v>12</v>
      </c>
      <c r="Z6" s="73" t="s">
        <v>8</v>
      </c>
      <c r="AA6" s="40" t="s">
        <v>117</v>
      </c>
      <c r="AB6" s="38" t="s">
        <v>11</v>
      </c>
      <c r="AC6" s="39" t="s">
        <v>12</v>
      </c>
      <c r="AD6" s="73" t="s">
        <v>8</v>
      </c>
      <c r="AE6" s="40" t="s">
        <v>117</v>
      </c>
      <c r="AF6" s="38" t="s">
        <v>11</v>
      </c>
      <c r="AG6" s="39" t="s">
        <v>12</v>
      </c>
      <c r="AH6" s="73" t="s">
        <v>8</v>
      </c>
      <c r="AI6" s="40" t="s">
        <v>117</v>
      </c>
      <c r="AJ6" s="38" t="s">
        <v>11</v>
      </c>
      <c r="AK6" s="39" t="s">
        <v>12</v>
      </c>
      <c r="AL6" s="73" t="s">
        <v>8</v>
      </c>
      <c r="AM6" s="40" t="s">
        <v>117</v>
      </c>
    </row>
    <row r="7" spans="1:39" s="31" customFormat="1" ht="15" customHeight="1">
      <c r="A7" s="53"/>
      <c r="B7" s="86" t="s">
        <v>204</v>
      </c>
      <c r="C7" s="86" t="s">
        <v>204</v>
      </c>
      <c r="D7" s="86" t="s">
        <v>204</v>
      </c>
      <c r="E7" s="86" t="s">
        <v>204</v>
      </c>
      <c r="F7" s="86" t="s">
        <v>204</v>
      </c>
      <c r="G7" s="86" t="s">
        <v>204</v>
      </c>
      <c r="H7" s="86" t="s">
        <v>204</v>
      </c>
      <c r="I7" s="86" t="s">
        <v>204</v>
      </c>
      <c r="J7" s="86" t="s">
        <v>204</v>
      </c>
      <c r="K7" s="86" t="s">
        <v>204</v>
      </c>
      <c r="L7" s="86" t="s">
        <v>204</v>
      </c>
      <c r="M7" s="86" t="s">
        <v>204</v>
      </c>
      <c r="N7" s="86" t="s">
        <v>204</v>
      </c>
      <c r="O7" s="86" t="s">
        <v>204</v>
      </c>
      <c r="P7" s="86" t="s">
        <v>204</v>
      </c>
      <c r="Q7" s="86" t="s">
        <v>204</v>
      </c>
      <c r="R7" s="86" t="s">
        <v>204</v>
      </c>
      <c r="S7" s="86" t="s">
        <v>204</v>
      </c>
      <c r="T7" s="86" t="s">
        <v>204</v>
      </c>
      <c r="U7" s="86" t="s">
        <v>204</v>
      </c>
      <c r="V7" s="86" t="s">
        <v>204</v>
      </c>
      <c r="W7" s="86" t="s">
        <v>204</v>
      </c>
      <c r="X7" s="86" t="s">
        <v>204</v>
      </c>
      <c r="Y7" s="86" t="s">
        <v>204</v>
      </c>
      <c r="Z7" s="86" t="s">
        <v>204</v>
      </c>
      <c r="AA7" s="86" t="s">
        <v>204</v>
      </c>
      <c r="AB7" s="86" t="s">
        <v>204</v>
      </c>
      <c r="AC7" s="86" t="s">
        <v>204</v>
      </c>
      <c r="AD7" s="86" t="s">
        <v>204</v>
      </c>
      <c r="AE7" s="86" t="s">
        <v>204</v>
      </c>
      <c r="AF7" s="86" t="s">
        <v>204</v>
      </c>
      <c r="AG7" s="86" t="s">
        <v>204</v>
      </c>
      <c r="AH7" s="86" t="s">
        <v>204</v>
      </c>
      <c r="AI7" s="86" t="s">
        <v>204</v>
      </c>
      <c r="AJ7" s="86" t="s">
        <v>204</v>
      </c>
      <c r="AK7" s="86" t="s">
        <v>204</v>
      </c>
      <c r="AL7" s="86" t="s">
        <v>204</v>
      </c>
      <c r="AM7" s="86" t="s">
        <v>204</v>
      </c>
    </row>
    <row r="8" spans="1:39" ht="24.95" customHeight="1">
      <c r="A8" s="3">
        <v>1</v>
      </c>
      <c r="B8" s="49" t="s">
        <v>123</v>
      </c>
      <c r="D8" s="41">
        <v>0</v>
      </c>
      <c r="E8" s="42">
        <v>0</v>
      </c>
      <c r="F8" s="74">
        <f t="shared" ref="F8:F71" si="0">SUM(D8:E8)</f>
        <v>0</v>
      </c>
      <c r="G8" s="79">
        <f t="shared" ref="G8:G39" si="1">+F8/$F$153</f>
        <v>0</v>
      </c>
      <c r="H8" s="41">
        <v>2423</v>
      </c>
      <c r="I8" s="42">
        <v>0</v>
      </c>
      <c r="J8" s="74">
        <f t="shared" ref="J8:J71" si="2">SUM(H8:I8)</f>
        <v>2423</v>
      </c>
      <c r="K8" s="79">
        <f t="shared" ref="K8:K39" si="3">+J8/$J$153</f>
        <v>2.0681561146320125E-3</v>
      </c>
      <c r="L8" s="41">
        <v>0</v>
      </c>
      <c r="M8" s="42">
        <v>0</v>
      </c>
      <c r="N8" s="74">
        <f t="shared" ref="N8:N71" si="4">SUM(L8:M8)</f>
        <v>0</v>
      </c>
      <c r="O8" s="79">
        <f t="shared" ref="O8:O39" si="5">+N8/$N$153</f>
        <v>0</v>
      </c>
      <c r="P8" s="41">
        <v>0</v>
      </c>
      <c r="Q8" s="42">
        <v>0</v>
      </c>
      <c r="R8" s="74">
        <f t="shared" ref="R8:R71" si="6">SUM(P8:Q8)</f>
        <v>0</v>
      </c>
      <c r="S8" s="79">
        <f t="shared" ref="S8:S39" si="7">+R8/$R$153</f>
        <v>0</v>
      </c>
      <c r="T8" s="41">
        <v>0</v>
      </c>
      <c r="U8" s="42">
        <v>0</v>
      </c>
      <c r="V8" s="74">
        <f t="shared" ref="V8:V71" si="8">SUM(T8:U8)</f>
        <v>0</v>
      </c>
      <c r="W8" s="79">
        <f t="shared" ref="W8:W39" si="9">+V8/$V$153</f>
        <v>0</v>
      </c>
      <c r="X8" s="41">
        <v>0</v>
      </c>
      <c r="Y8" s="42">
        <v>0</v>
      </c>
      <c r="Z8" s="74">
        <f t="shared" ref="Z8:Z71" si="10">SUM(X8:Y8)</f>
        <v>0</v>
      </c>
      <c r="AA8" s="79">
        <f t="shared" ref="AA8:AA39" si="11">+Z8/$Z$153</f>
        <v>0</v>
      </c>
      <c r="AB8" s="41">
        <v>0</v>
      </c>
      <c r="AC8" s="42">
        <v>0</v>
      </c>
      <c r="AD8" s="74">
        <f t="shared" ref="AD8:AD71" si="12">SUM(AB8:AC8)</f>
        <v>0</v>
      </c>
      <c r="AE8" s="79">
        <f>+AD8/$AD$153</f>
        <v>0</v>
      </c>
      <c r="AF8" s="41">
        <v>0</v>
      </c>
      <c r="AG8" s="42">
        <v>0</v>
      </c>
      <c r="AH8" s="74">
        <f t="shared" ref="AH8:AH71" si="13">SUM(AF8:AG8)</f>
        <v>0</v>
      </c>
      <c r="AI8" s="79">
        <f t="shared" ref="AI8:AI39" si="14">+AH8/$AH$153</f>
        <v>0</v>
      </c>
      <c r="AJ8" s="41">
        <v>0</v>
      </c>
      <c r="AK8" s="42">
        <v>0</v>
      </c>
      <c r="AL8" s="74">
        <f t="shared" ref="AL8:AL71" si="15">SUM(AJ8:AK8)</f>
        <v>0</v>
      </c>
      <c r="AM8" s="79">
        <f t="shared" ref="AM8:AM39" si="16">+AL8/$AL$153</f>
        <v>0</v>
      </c>
    </row>
    <row r="9" spans="1:39" ht="24.95" customHeight="1">
      <c r="A9" s="3">
        <v>2</v>
      </c>
      <c r="B9" s="50" t="s">
        <v>124</v>
      </c>
      <c r="D9" s="43">
        <v>0</v>
      </c>
      <c r="E9" s="44">
        <v>1</v>
      </c>
      <c r="F9" s="75">
        <f t="shared" si="0"/>
        <v>1</v>
      </c>
      <c r="G9" s="80">
        <f t="shared" si="1"/>
        <v>4.711338637358371E-7</v>
      </c>
      <c r="H9" s="43">
        <v>0</v>
      </c>
      <c r="I9" s="44">
        <v>0</v>
      </c>
      <c r="J9" s="75">
        <f t="shared" si="2"/>
        <v>0</v>
      </c>
      <c r="K9" s="80">
        <f t="shared" si="3"/>
        <v>0</v>
      </c>
      <c r="L9" s="43">
        <v>0</v>
      </c>
      <c r="M9" s="44">
        <v>0</v>
      </c>
      <c r="N9" s="75">
        <f t="shared" si="4"/>
        <v>0</v>
      </c>
      <c r="O9" s="80">
        <f t="shared" si="5"/>
        <v>0</v>
      </c>
      <c r="P9" s="43">
        <v>0</v>
      </c>
      <c r="Q9" s="44">
        <v>0</v>
      </c>
      <c r="R9" s="75">
        <f t="shared" si="6"/>
        <v>0</v>
      </c>
      <c r="S9" s="80">
        <f t="shared" si="7"/>
        <v>0</v>
      </c>
      <c r="T9" s="43">
        <v>0</v>
      </c>
      <c r="U9" s="44">
        <v>0</v>
      </c>
      <c r="V9" s="75">
        <f t="shared" si="8"/>
        <v>0</v>
      </c>
      <c r="W9" s="80">
        <f t="shared" si="9"/>
        <v>0</v>
      </c>
      <c r="X9" s="43">
        <v>0</v>
      </c>
      <c r="Y9" s="44">
        <v>0</v>
      </c>
      <c r="Z9" s="75">
        <f t="shared" si="10"/>
        <v>0</v>
      </c>
      <c r="AA9" s="80">
        <f t="shared" si="11"/>
        <v>0</v>
      </c>
      <c r="AB9" s="43">
        <v>0</v>
      </c>
      <c r="AC9" s="44">
        <v>0</v>
      </c>
      <c r="AD9" s="75">
        <f t="shared" si="12"/>
        <v>0</v>
      </c>
      <c r="AE9" s="80">
        <f t="shared" ref="AE9:AE72" si="17">+AD9/$AD$153</f>
        <v>0</v>
      </c>
      <c r="AF9" s="43">
        <v>0</v>
      </c>
      <c r="AG9" s="44">
        <v>0</v>
      </c>
      <c r="AH9" s="75">
        <f t="shared" si="13"/>
        <v>0</v>
      </c>
      <c r="AI9" s="80">
        <f t="shared" si="14"/>
        <v>0</v>
      </c>
      <c r="AJ9" s="43">
        <v>0</v>
      </c>
      <c r="AK9" s="44">
        <v>0</v>
      </c>
      <c r="AL9" s="75">
        <f t="shared" si="15"/>
        <v>0</v>
      </c>
      <c r="AM9" s="80">
        <f t="shared" si="16"/>
        <v>0</v>
      </c>
    </row>
    <row r="10" spans="1:39" ht="24.95" customHeight="1">
      <c r="A10" s="3">
        <v>3</v>
      </c>
      <c r="B10" s="50" t="s">
        <v>110</v>
      </c>
      <c r="D10" s="43">
        <v>0</v>
      </c>
      <c r="E10" s="44">
        <v>1</v>
      </c>
      <c r="F10" s="75">
        <f t="shared" si="0"/>
        <v>1</v>
      </c>
      <c r="G10" s="80">
        <f t="shared" si="1"/>
        <v>4.711338637358371E-7</v>
      </c>
      <c r="H10" s="43">
        <v>0</v>
      </c>
      <c r="I10" s="44">
        <v>0</v>
      </c>
      <c r="J10" s="75">
        <f t="shared" si="2"/>
        <v>0</v>
      </c>
      <c r="K10" s="80">
        <f t="shared" si="3"/>
        <v>0</v>
      </c>
      <c r="L10" s="43">
        <v>0</v>
      </c>
      <c r="M10" s="44">
        <v>0</v>
      </c>
      <c r="N10" s="75">
        <f t="shared" si="4"/>
        <v>0</v>
      </c>
      <c r="O10" s="80">
        <f t="shared" si="5"/>
        <v>0</v>
      </c>
      <c r="P10" s="43">
        <v>0</v>
      </c>
      <c r="Q10" s="44">
        <v>0</v>
      </c>
      <c r="R10" s="75">
        <f t="shared" si="6"/>
        <v>0</v>
      </c>
      <c r="S10" s="80">
        <f t="shared" si="7"/>
        <v>0</v>
      </c>
      <c r="T10" s="43">
        <v>0</v>
      </c>
      <c r="U10" s="44">
        <v>0</v>
      </c>
      <c r="V10" s="75">
        <f t="shared" si="8"/>
        <v>0</v>
      </c>
      <c r="W10" s="80">
        <f t="shared" si="9"/>
        <v>0</v>
      </c>
      <c r="X10" s="43">
        <v>0</v>
      </c>
      <c r="Y10" s="44">
        <v>0</v>
      </c>
      <c r="Z10" s="75">
        <f t="shared" si="10"/>
        <v>0</v>
      </c>
      <c r="AA10" s="80">
        <f t="shared" si="11"/>
        <v>0</v>
      </c>
      <c r="AB10" s="43">
        <v>0</v>
      </c>
      <c r="AC10" s="44">
        <v>0</v>
      </c>
      <c r="AD10" s="75">
        <f t="shared" si="12"/>
        <v>0</v>
      </c>
      <c r="AE10" s="80">
        <f t="shared" si="17"/>
        <v>0</v>
      </c>
      <c r="AF10" s="43">
        <v>0</v>
      </c>
      <c r="AG10" s="44">
        <v>0</v>
      </c>
      <c r="AH10" s="75">
        <f t="shared" si="13"/>
        <v>0</v>
      </c>
      <c r="AI10" s="80">
        <f t="shared" si="14"/>
        <v>0</v>
      </c>
      <c r="AJ10" s="43">
        <v>0</v>
      </c>
      <c r="AK10" s="44">
        <v>0</v>
      </c>
      <c r="AL10" s="75">
        <f t="shared" si="15"/>
        <v>0</v>
      </c>
      <c r="AM10" s="80">
        <f t="shared" si="16"/>
        <v>0</v>
      </c>
    </row>
    <row r="11" spans="1:39" ht="24.95" customHeight="1">
      <c r="A11" s="3">
        <v>4</v>
      </c>
      <c r="B11" s="50" t="s">
        <v>126</v>
      </c>
      <c r="D11" s="43">
        <v>1</v>
      </c>
      <c r="E11" s="44">
        <v>0</v>
      </c>
      <c r="F11" s="75">
        <f t="shared" si="0"/>
        <v>1</v>
      </c>
      <c r="G11" s="80">
        <f t="shared" si="1"/>
        <v>4.711338637358371E-7</v>
      </c>
      <c r="H11" s="43">
        <v>229</v>
      </c>
      <c r="I11" s="44">
        <v>0</v>
      </c>
      <c r="J11" s="75">
        <f t="shared" si="2"/>
        <v>229</v>
      </c>
      <c r="K11" s="80">
        <f t="shared" si="3"/>
        <v>1.954633719565542E-4</v>
      </c>
      <c r="L11" s="43">
        <v>347</v>
      </c>
      <c r="M11" s="44">
        <v>0</v>
      </c>
      <c r="N11" s="75">
        <f t="shared" si="4"/>
        <v>347</v>
      </c>
      <c r="O11" s="80">
        <f t="shared" si="5"/>
        <v>7.1911583982160949E-4</v>
      </c>
      <c r="P11" s="43">
        <v>97</v>
      </c>
      <c r="Q11" s="44">
        <v>0</v>
      </c>
      <c r="R11" s="75">
        <f t="shared" si="6"/>
        <v>97</v>
      </c>
      <c r="S11" s="80">
        <f t="shared" si="7"/>
        <v>4.0585094810128701E-4</v>
      </c>
      <c r="T11" s="43">
        <v>10</v>
      </c>
      <c r="U11" s="44">
        <v>0</v>
      </c>
      <c r="V11" s="75">
        <f t="shared" si="8"/>
        <v>10</v>
      </c>
      <c r="W11" s="80">
        <f t="shared" si="9"/>
        <v>5.5412406837891003E-5</v>
      </c>
      <c r="X11" s="43">
        <v>0</v>
      </c>
      <c r="Y11" s="44">
        <v>0</v>
      </c>
      <c r="Z11" s="75">
        <f t="shared" si="10"/>
        <v>0</v>
      </c>
      <c r="AA11" s="80">
        <f t="shared" si="11"/>
        <v>0</v>
      </c>
      <c r="AB11" s="43">
        <v>0</v>
      </c>
      <c r="AC11" s="44">
        <v>0</v>
      </c>
      <c r="AD11" s="75">
        <f t="shared" si="12"/>
        <v>0</v>
      </c>
      <c r="AE11" s="80">
        <f t="shared" si="17"/>
        <v>0</v>
      </c>
      <c r="AF11" s="43">
        <v>7</v>
      </c>
      <c r="AG11" s="44">
        <v>0</v>
      </c>
      <c r="AH11" s="75">
        <f t="shared" si="13"/>
        <v>7</v>
      </c>
      <c r="AI11" s="80">
        <f t="shared" si="14"/>
        <v>1.4164305949008498E-4</v>
      </c>
      <c r="AJ11" s="43">
        <v>0</v>
      </c>
      <c r="AK11" s="44">
        <v>0</v>
      </c>
      <c r="AL11" s="75">
        <f t="shared" si="15"/>
        <v>0</v>
      </c>
      <c r="AM11" s="80">
        <f t="shared" si="16"/>
        <v>0</v>
      </c>
    </row>
    <row r="12" spans="1:39" ht="24.95" customHeight="1">
      <c r="A12" s="3">
        <v>5</v>
      </c>
      <c r="B12" s="50" t="s">
        <v>127</v>
      </c>
      <c r="D12" s="43">
        <v>0</v>
      </c>
      <c r="E12" s="44">
        <v>4</v>
      </c>
      <c r="F12" s="75">
        <f t="shared" si="0"/>
        <v>4</v>
      </c>
      <c r="G12" s="80">
        <f t="shared" si="1"/>
        <v>1.8845354549433484E-6</v>
      </c>
      <c r="H12" s="43">
        <v>0</v>
      </c>
      <c r="I12" s="44">
        <v>0</v>
      </c>
      <c r="J12" s="75">
        <f t="shared" si="2"/>
        <v>0</v>
      </c>
      <c r="K12" s="80">
        <f t="shared" si="3"/>
        <v>0</v>
      </c>
      <c r="L12" s="43">
        <v>0</v>
      </c>
      <c r="M12" s="44">
        <v>0</v>
      </c>
      <c r="N12" s="75">
        <f t="shared" si="4"/>
        <v>0</v>
      </c>
      <c r="O12" s="80">
        <f t="shared" si="5"/>
        <v>0</v>
      </c>
      <c r="P12" s="43">
        <v>0</v>
      </c>
      <c r="Q12" s="44">
        <v>0</v>
      </c>
      <c r="R12" s="75">
        <f t="shared" si="6"/>
        <v>0</v>
      </c>
      <c r="S12" s="80">
        <f t="shared" si="7"/>
        <v>0</v>
      </c>
      <c r="T12" s="43">
        <v>0</v>
      </c>
      <c r="U12" s="44">
        <v>0</v>
      </c>
      <c r="V12" s="75">
        <f t="shared" si="8"/>
        <v>0</v>
      </c>
      <c r="W12" s="80">
        <f t="shared" si="9"/>
        <v>0</v>
      </c>
      <c r="X12" s="43">
        <v>0</v>
      </c>
      <c r="Y12" s="44">
        <v>0</v>
      </c>
      <c r="Z12" s="75">
        <f t="shared" si="10"/>
        <v>0</v>
      </c>
      <c r="AA12" s="80">
        <f t="shared" si="11"/>
        <v>0</v>
      </c>
      <c r="AB12" s="43">
        <v>0</v>
      </c>
      <c r="AC12" s="44">
        <v>0</v>
      </c>
      <c r="AD12" s="75">
        <f t="shared" si="12"/>
        <v>0</v>
      </c>
      <c r="AE12" s="80">
        <f t="shared" si="17"/>
        <v>0</v>
      </c>
      <c r="AF12" s="43">
        <v>0</v>
      </c>
      <c r="AG12" s="44">
        <v>0</v>
      </c>
      <c r="AH12" s="75">
        <f t="shared" si="13"/>
        <v>0</v>
      </c>
      <c r="AI12" s="80">
        <f t="shared" si="14"/>
        <v>0</v>
      </c>
      <c r="AJ12" s="43">
        <v>0</v>
      </c>
      <c r="AK12" s="44">
        <v>0</v>
      </c>
      <c r="AL12" s="75">
        <f t="shared" si="15"/>
        <v>0</v>
      </c>
      <c r="AM12" s="80">
        <f t="shared" si="16"/>
        <v>0</v>
      </c>
    </row>
    <row r="13" spans="1:39" ht="24.95" customHeight="1">
      <c r="A13" s="3">
        <v>6</v>
      </c>
      <c r="B13" s="50" t="s">
        <v>248</v>
      </c>
      <c r="D13" s="43">
        <v>0</v>
      </c>
      <c r="E13" s="44">
        <v>0</v>
      </c>
      <c r="F13" s="75">
        <f t="shared" si="0"/>
        <v>0</v>
      </c>
      <c r="G13" s="80">
        <f t="shared" si="1"/>
        <v>0</v>
      </c>
      <c r="H13" s="43">
        <v>0</v>
      </c>
      <c r="I13" s="44">
        <v>0</v>
      </c>
      <c r="J13" s="75">
        <f t="shared" si="2"/>
        <v>0</v>
      </c>
      <c r="K13" s="80">
        <f t="shared" si="3"/>
        <v>0</v>
      </c>
      <c r="L13" s="43">
        <v>0</v>
      </c>
      <c r="M13" s="44">
        <v>0</v>
      </c>
      <c r="N13" s="75">
        <f t="shared" si="4"/>
        <v>0</v>
      </c>
      <c r="O13" s="80">
        <f t="shared" si="5"/>
        <v>0</v>
      </c>
      <c r="P13" s="43">
        <v>0</v>
      </c>
      <c r="Q13" s="44">
        <v>0</v>
      </c>
      <c r="R13" s="75">
        <f t="shared" si="6"/>
        <v>0</v>
      </c>
      <c r="S13" s="80">
        <f t="shared" si="7"/>
        <v>0</v>
      </c>
      <c r="T13" s="43">
        <v>0</v>
      </c>
      <c r="U13" s="44">
        <v>0</v>
      </c>
      <c r="V13" s="75">
        <f t="shared" si="8"/>
        <v>0</v>
      </c>
      <c r="W13" s="80">
        <f t="shared" si="9"/>
        <v>0</v>
      </c>
      <c r="X13" s="43">
        <v>0</v>
      </c>
      <c r="Y13" s="44">
        <v>0</v>
      </c>
      <c r="Z13" s="75">
        <f t="shared" si="10"/>
        <v>0</v>
      </c>
      <c r="AA13" s="80">
        <f t="shared" si="11"/>
        <v>0</v>
      </c>
      <c r="AB13" s="43">
        <v>0</v>
      </c>
      <c r="AC13" s="44">
        <v>0</v>
      </c>
      <c r="AD13" s="75">
        <f t="shared" si="12"/>
        <v>0</v>
      </c>
      <c r="AE13" s="80">
        <f t="shared" si="17"/>
        <v>0</v>
      </c>
      <c r="AF13" s="43">
        <v>0</v>
      </c>
      <c r="AG13" s="44">
        <v>0</v>
      </c>
      <c r="AH13" s="75">
        <f t="shared" si="13"/>
        <v>0</v>
      </c>
      <c r="AI13" s="80">
        <f t="shared" si="14"/>
        <v>0</v>
      </c>
      <c r="AJ13" s="43">
        <v>0</v>
      </c>
      <c r="AK13" s="44">
        <v>0</v>
      </c>
      <c r="AL13" s="75">
        <f t="shared" si="15"/>
        <v>0</v>
      </c>
      <c r="AM13" s="80">
        <f t="shared" si="16"/>
        <v>0</v>
      </c>
    </row>
    <row r="14" spans="1:39" ht="24.95" customHeight="1">
      <c r="A14" s="3">
        <v>7</v>
      </c>
      <c r="B14" s="50" t="s">
        <v>128</v>
      </c>
      <c r="D14" s="43">
        <v>0</v>
      </c>
      <c r="E14" s="44">
        <v>2</v>
      </c>
      <c r="F14" s="75">
        <f t="shared" si="0"/>
        <v>2</v>
      </c>
      <c r="G14" s="80">
        <f t="shared" si="1"/>
        <v>9.4226772747167421E-7</v>
      </c>
      <c r="H14" s="43">
        <v>0</v>
      </c>
      <c r="I14" s="44">
        <v>0</v>
      </c>
      <c r="J14" s="75">
        <f t="shared" si="2"/>
        <v>0</v>
      </c>
      <c r="K14" s="80">
        <f t="shared" si="3"/>
        <v>0</v>
      </c>
      <c r="L14" s="43">
        <v>0</v>
      </c>
      <c r="M14" s="44">
        <v>0</v>
      </c>
      <c r="N14" s="75">
        <f t="shared" si="4"/>
        <v>0</v>
      </c>
      <c r="O14" s="80">
        <f t="shared" si="5"/>
        <v>0</v>
      </c>
      <c r="P14" s="43">
        <v>0</v>
      </c>
      <c r="Q14" s="44">
        <v>0</v>
      </c>
      <c r="R14" s="75">
        <f t="shared" si="6"/>
        <v>0</v>
      </c>
      <c r="S14" s="80">
        <f t="shared" si="7"/>
        <v>0</v>
      </c>
      <c r="T14" s="43">
        <v>0</v>
      </c>
      <c r="U14" s="44">
        <v>0</v>
      </c>
      <c r="V14" s="75">
        <f t="shared" si="8"/>
        <v>0</v>
      </c>
      <c r="W14" s="80">
        <f t="shared" si="9"/>
        <v>0</v>
      </c>
      <c r="X14" s="43">
        <v>0</v>
      </c>
      <c r="Y14" s="44">
        <v>0</v>
      </c>
      <c r="Z14" s="75">
        <f t="shared" si="10"/>
        <v>0</v>
      </c>
      <c r="AA14" s="80">
        <f t="shared" si="11"/>
        <v>0</v>
      </c>
      <c r="AB14" s="43">
        <v>0</v>
      </c>
      <c r="AC14" s="44">
        <v>0</v>
      </c>
      <c r="AD14" s="75">
        <f t="shared" si="12"/>
        <v>0</v>
      </c>
      <c r="AE14" s="80">
        <f t="shared" si="17"/>
        <v>0</v>
      </c>
      <c r="AF14" s="43">
        <v>0</v>
      </c>
      <c r="AG14" s="44">
        <v>0</v>
      </c>
      <c r="AH14" s="75">
        <f t="shared" si="13"/>
        <v>0</v>
      </c>
      <c r="AI14" s="80">
        <f t="shared" si="14"/>
        <v>0</v>
      </c>
      <c r="AJ14" s="43">
        <v>0</v>
      </c>
      <c r="AK14" s="44">
        <v>0</v>
      </c>
      <c r="AL14" s="75">
        <f t="shared" si="15"/>
        <v>0</v>
      </c>
      <c r="AM14" s="80">
        <f t="shared" si="16"/>
        <v>0</v>
      </c>
    </row>
    <row r="15" spans="1:39" ht="24.95" customHeight="1">
      <c r="A15" s="3">
        <v>8</v>
      </c>
      <c r="B15" s="50" t="s">
        <v>207</v>
      </c>
      <c r="D15" s="43">
        <v>0</v>
      </c>
      <c r="E15" s="44">
        <v>0</v>
      </c>
      <c r="F15" s="75">
        <f t="shared" si="0"/>
        <v>0</v>
      </c>
      <c r="G15" s="80">
        <f t="shared" si="1"/>
        <v>0</v>
      </c>
      <c r="H15" s="43">
        <v>0</v>
      </c>
      <c r="I15" s="44">
        <v>0</v>
      </c>
      <c r="J15" s="75">
        <f t="shared" si="2"/>
        <v>0</v>
      </c>
      <c r="K15" s="80">
        <f t="shared" si="3"/>
        <v>0</v>
      </c>
      <c r="L15" s="43">
        <v>0</v>
      </c>
      <c r="M15" s="44">
        <v>0</v>
      </c>
      <c r="N15" s="75">
        <f t="shared" si="4"/>
        <v>0</v>
      </c>
      <c r="O15" s="80">
        <f t="shared" si="5"/>
        <v>0</v>
      </c>
      <c r="P15" s="43">
        <v>0</v>
      </c>
      <c r="Q15" s="44">
        <v>0</v>
      </c>
      <c r="R15" s="75">
        <f t="shared" si="6"/>
        <v>0</v>
      </c>
      <c r="S15" s="80">
        <f t="shared" si="7"/>
        <v>0</v>
      </c>
      <c r="T15" s="43">
        <v>0</v>
      </c>
      <c r="U15" s="44">
        <v>0</v>
      </c>
      <c r="V15" s="75">
        <f t="shared" si="8"/>
        <v>0</v>
      </c>
      <c r="W15" s="80">
        <f t="shared" si="9"/>
        <v>0</v>
      </c>
      <c r="X15" s="43">
        <v>0</v>
      </c>
      <c r="Y15" s="44">
        <v>0</v>
      </c>
      <c r="Z15" s="75">
        <f t="shared" si="10"/>
        <v>0</v>
      </c>
      <c r="AA15" s="80">
        <f t="shared" si="11"/>
        <v>0</v>
      </c>
      <c r="AB15" s="43">
        <v>0</v>
      </c>
      <c r="AC15" s="44">
        <v>0</v>
      </c>
      <c r="AD15" s="75">
        <f t="shared" si="12"/>
        <v>0</v>
      </c>
      <c r="AE15" s="80">
        <f t="shared" si="17"/>
        <v>0</v>
      </c>
      <c r="AF15" s="43">
        <v>0</v>
      </c>
      <c r="AG15" s="44">
        <v>0</v>
      </c>
      <c r="AH15" s="75">
        <f t="shared" si="13"/>
        <v>0</v>
      </c>
      <c r="AI15" s="80">
        <f t="shared" si="14"/>
        <v>0</v>
      </c>
      <c r="AJ15" s="43">
        <v>0</v>
      </c>
      <c r="AK15" s="44">
        <v>0</v>
      </c>
      <c r="AL15" s="75">
        <f t="shared" si="15"/>
        <v>0</v>
      </c>
      <c r="AM15" s="80">
        <f t="shared" si="16"/>
        <v>0</v>
      </c>
    </row>
    <row r="16" spans="1:39" ht="24.95" customHeight="1">
      <c r="A16" s="3">
        <v>9</v>
      </c>
      <c r="B16" s="50" t="s">
        <v>130</v>
      </c>
      <c r="D16" s="43">
        <v>3</v>
      </c>
      <c r="E16" s="44">
        <v>0</v>
      </c>
      <c r="F16" s="75">
        <f t="shared" si="0"/>
        <v>3</v>
      </c>
      <c r="G16" s="80">
        <f t="shared" si="1"/>
        <v>1.4134015912075115E-6</v>
      </c>
      <c r="H16" s="43">
        <v>0</v>
      </c>
      <c r="I16" s="44">
        <v>0</v>
      </c>
      <c r="J16" s="75">
        <f t="shared" si="2"/>
        <v>0</v>
      </c>
      <c r="K16" s="80">
        <f t="shared" si="3"/>
        <v>0</v>
      </c>
      <c r="L16" s="43">
        <v>0</v>
      </c>
      <c r="M16" s="44">
        <v>0</v>
      </c>
      <c r="N16" s="75">
        <f t="shared" si="4"/>
        <v>0</v>
      </c>
      <c r="O16" s="80">
        <f t="shared" si="5"/>
        <v>0</v>
      </c>
      <c r="P16" s="43">
        <v>0</v>
      </c>
      <c r="Q16" s="44">
        <v>0</v>
      </c>
      <c r="R16" s="75">
        <f t="shared" si="6"/>
        <v>0</v>
      </c>
      <c r="S16" s="80">
        <f t="shared" si="7"/>
        <v>0</v>
      </c>
      <c r="T16" s="43">
        <v>0</v>
      </c>
      <c r="U16" s="44">
        <v>0</v>
      </c>
      <c r="V16" s="75">
        <f t="shared" si="8"/>
        <v>0</v>
      </c>
      <c r="W16" s="80">
        <f t="shared" si="9"/>
        <v>0</v>
      </c>
      <c r="X16" s="43">
        <v>0</v>
      </c>
      <c r="Y16" s="44">
        <v>0</v>
      </c>
      <c r="Z16" s="75">
        <f t="shared" si="10"/>
        <v>0</v>
      </c>
      <c r="AA16" s="80">
        <f t="shared" si="11"/>
        <v>0</v>
      </c>
      <c r="AB16" s="43">
        <v>0</v>
      </c>
      <c r="AC16" s="44">
        <v>0</v>
      </c>
      <c r="AD16" s="75">
        <f t="shared" si="12"/>
        <v>0</v>
      </c>
      <c r="AE16" s="80">
        <f t="shared" si="17"/>
        <v>0</v>
      </c>
      <c r="AF16" s="43">
        <v>0</v>
      </c>
      <c r="AG16" s="44">
        <v>0</v>
      </c>
      <c r="AH16" s="75">
        <f t="shared" si="13"/>
        <v>0</v>
      </c>
      <c r="AI16" s="80">
        <f t="shared" si="14"/>
        <v>0</v>
      </c>
      <c r="AJ16" s="43">
        <v>1</v>
      </c>
      <c r="AK16" s="44">
        <v>0</v>
      </c>
      <c r="AL16" s="75">
        <f t="shared" si="15"/>
        <v>1</v>
      </c>
      <c r="AM16" s="80">
        <f t="shared" si="16"/>
        <v>6.1583938908732605E-5</v>
      </c>
    </row>
    <row r="17" spans="1:39" ht="24.95" customHeight="1">
      <c r="A17" s="3">
        <v>10</v>
      </c>
      <c r="B17" s="50" t="s">
        <v>68</v>
      </c>
      <c r="D17" s="43">
        <v>17037</v>
      </c>
      <c r="E17" s="44">
        <v>503</v>
      </c>
      <c r="F17" s="75">
        <f t="shared" si="0"/>
        <v>17540</v>
      </c>
      <c r="G17" s="80">
        <f t="shared" si="1"/>
        <v>8.263687969926584E-3</v>
      </c>
      <c r="H17" s="43">
        <v>14147</v>
      </c>
      <c r="I17" s="44">
        <v>0</v>
      </c>
      <c r="J17" s="75">
        <f t="shared" si="2"/>
        <v>14147</v>
      </c>
      <c r="K17" s="80">
        <f t="shared" si="3"/>
        <v>1.2075197917333504E-2</v>
      </c>
      <c r="L17" s="43">
        <v>1724</v>
      </c>
      <c r="M17" s="44">
        <v>0</v>
      </c>
      <c r="N17" s="75">
        <f t="shared" si="4"/>
        <v>1724</v>
      </c>
      <c r="O17" s="80">
        <f t="shared" si="5"/>
        <v>3.5727830197477086E-3</v>
      </c>
      <c r="P17" s="43">
        <v>1694</v>
      </c>
      <c r="Q17" s="44">
        <v>0</v>
      </c>
      <c r="R17" s="75">
        <f t="shared" si="6"/>
        <v>1694</v>
      </c>
      <c r="S17" s="80">
        <f t="shared" si="7"/>
        <v>7.0877474853977343E-3</v>
      </c>
      <c r="T17" s="43">
        <v>790</v>
      </c>
      <c r="U17" s="44">
        <v>0</v>
      </c>
      <c r="V17" s="75">
        <f t="shared" si="8"/>
        <v>790</v>
      </c>
      <c r="W17" s="80">
        <f t="shared" si="9"/>
        <v>4.3775801401933897E-3</v>
      </c>
      <c r="X17" s="43">
        <v>977</v>
      </c>
      <c r="Y17" s="44">
        <v>0</v>
      </c>
      <c r="Z17" s="75">
        <f t="shared" si="10"/>
        <v>977</v>
      </c>
      <c r="AA17" s="80">
        <f t="shared" si="11"/>
        <v>6.9363094857759506E-3</v>
      </c>
      <c r="AB17" s="43">
        <v>182</v>
      </c>
      <c r="AC17" s="44">
        <v>0</v>
      </c>
      <c r="AD17" s="75">
        <f t="shared" si="12"/>
        <v>182</v>
      </c>
      <c r="AE17" s="80">
        <f t="shared" si="17"/>
        <v>3.2262639154789761E-3</v>
      </c>
      <c r="AF17" s="43">
        <v>250</v>
      </c>
      <c r="AG17" s="44">
        <v>0</v>
      </c>
      <c r="AH17" s="75">
        <f t="shared" si="13"/>
        <v>250</v>
      </c>
      <c r="AI17" s="80">
        <f t="shared" si="14"/>
        <v>5.058680696074464E-3</v>
      </c>
      <c r="AJ17" s="43">
        <v>294</v>
      </c>
      <c r="AK17" s="44">
        <v>0</v>
      </c>
      <c r="AL17" s="75">
        <f t="shared" si="15"/>
        <v>294</v>
      </c>
      <c r="AM17" s="80">
        <f t="shared" si="16"/>
        <v>1.8105678039167385E-2</v>
      </c>
    </row>
    <row r="18" spans="1:39" ht="24.95" customHeight="1">
      <c r="A18" s="3">
        <v>11</v>
      </c>
      <c r="B18" s="50" t="s">
        <v>131</v>
      </c>
      <c r="D18" s="43">
        <v>0</v>
      </c>
      <c r="E18" s="44">
        <v>0</v>
      </c>
      <c r="F18" s="75">
        <f t="shared" si="0"/>
        <v>0</v>
      </c>
      <c r="G18" s="80">
        <f t="shared" si="1"/>
        <v>0</v>
      </c>
      <c r="H18" s="43">
        <v>0</v>
      </c>
      <c r="I18" s="44">
        <v>0</v>
      </c>
      <c r="J18" s="75">
        <f t="shared" si="2"/>
        <v>0</v>
      </c>
      <c r="K18" s="80">
        <f t="shared" si="3"/>
        <v>0</v>
      </c>
      <c r="L18" s="43">
        <v>1</v>
      </c>
      <c r="M18" s="44">
        <v>0</v>
      </c>
      <c r="N18" s="75">
        <f t="shared" si="4"/>
        <v>1</v>
      </c>
      <c r="O18" s="80">
        <f t="shared" si="5"/>
        <v>2.0723799418490186E-6</v>
      </c>
      <c r="P18" s="43">
        <v>0</v>
      </c>
      <c r="Q18" s="44">
        <v>0</v>
      </c>
      <c r="R18" s="75">
        <f t="shared" si="6"/>
        <v>0</v>
      </c>
      <c r="S18" s="80">
        <f t="shared" si="7"/>
        <v>0</v>
      </c>
      <c r="T18" s="43">
        <v>0</v>
      </c>
      <c r="U18" s="44">
        <v>0</v>
      </c>
      <c r="V18" s="75">
        <f t="shared" si="8"/>
        <v>0</v>
      </c>
      <c r="W18" s="80">
        <f t="shared" si="9"/>
        <v>0</v>
      </c>
      <c r="X18" s="43">
        <v>0</v>
      </c>
      <c r="Y18" s="44">
        <v>0</v>
      </c>
      <c r="Z18" s="75">
        <f t="shared" si="10"/>
        <v>0</v>
      </c>
      <c r="AA18" s="80">
        <f t="shared" si="11"/>
        <v>0</v>
      </c>
      <c r="AB18" s="43">
        <v>0</v>
      </c>
      <c r="AC18" s="44">
        <v>0</v>
      </c>
      <c r="AD18" s="75">
        <f t="shared" si="12"/>
        <v>0</v>
      </c>
      <c r="AE18" s="80">
        <f t="shared" si="17"/>
        <v>0</v>
      </c>
      <c r="AF18" s="43">
        <v>0</v>
      </c>
      <c r="AG18" s="44">
        <v>0</v>
      </c>
      <c r="AH18" s="75">
        <f t="shared" si="13"/>
        <v>0</v>
      </c>
      <c r="AI18" s="80">
        <f t="shared" si="14"/>
        <v>0</v>
      </c>
      <c r="AJ18" s="43">
        <v>0</v>
      </c>
      <c r="AK18" s="44">
        <v>0</v>
      </c>
      <c r="AL18" s="75">
        <f t="shared" si="15"/>
        <v>0</v>
      </c>
      <c r="AM18" s="80">
        <f t="shared" si="16"/>
        <v>0</v>
      </c>
    </row>
    <row r="19" spans="1:39" ht="24.95" customHeight="1">
      <c r="A19" s="3">
        <v>12</v>
      </c>
      <c r="B19" s="50" t="s">
        <v>132</v>
      </c>
      <c r="D19" s="43">
        <v>0</v>
      </c>
      <c r="E19" s="44">
        <v>12</v>
      </c>
      <c r="F19" s="75">
        <f t="shared" si="0"/>
        <v>12</v>
      </c>
      <c r="G19" s="80">
        <f t="shared" si="1"/>
        <v>5.6536063648300459E-6</v>
      </c>
      <c r="H19" s="43">
        <v>0</v>
      </c>
      <c r="I19" s="44">
        <v>0</v>
      </c>
      <c r="J19" s="75">
        <f t="shared" si="2"/>
        <v>0</v>
      </c>
      <c r="K19" s="80">
        <f t="shared" si="3"/>
        <v>0</v>
      </c>
      <c r="L19" s="43">
        <v>0</v>
      </c>
      <c r="M19" s="44">
        <v>0</v>
      </c>
      <c r="N19" s="75">
        <f t="shared" si="4"/>
        <v>0</v>
      </c>
      <c r="O19" s="80">
        <f t="shared" si="5"/>
        <v>0</v>
      </c>
      <c r="P19" s="43">
        <v>0</v>
      </c>
      <c r="Q19" s="44">
        <v>0</v>
      </c>
      <c r="R19" s="75">
        <f t="shared" si="6"/>
        <v>0</v>
      </c>
      <c r="S19" s="80">
        <f t="shared" si="7"/>
        <v>0</v>
      </c>
      <c r="T19" s="43">
        <v>0</v>
      </c>
      <c r="U19" s="44">
        <v>0</v>
      </c>
      <c r="V19" s="75">
        <f t="shared" si="8"/>
        <v>0</v>
      </c>
      <c r="W19" s="80">
        <f t="shared" si="9"/>
        <v>0</v>
      </c>
      <c r="X19" s="43">
        <v>0</v>
      </c>
      <c r="Y19" s="44">
        <v>0</v>
      </c>
      <c r="Z19" s="75">
        <f t="shared" si="10"/>
        <v>0</v>
      </c>
      <c r="AA19" s="80">
        <f t="shared" si="11"/>
        <v>0</v>
      </c>
      <c r="AB19" s="43">
        <v>0</v>
      </c>
      <c r="AC19" s="44">
        <v>0</v>
      </c>
      <c r="AD19" s="75">
        <f t="shared" si="12"/>
        <v>0</v>
      </c>
      <c r="AE19" s="80">
        <f t="shared" si="17"/>
        <v>0</v>
      </c>
      <c r="AF19" s="43">
        <v>0</v>
      </c>
      <c r="AG19" s="44">
        <v>0</v>
      </c>
      <c r="AH19" s="75">
        <f t="shared" si="13"/>
        <v>0</v>
      </c>
      <c r="AI19" s="80">
        <f t="shared" si="14"/>
        <v>0</v>
      </c>
      <c r="AJ19" s="43">
        <v>0</v>
      </c>
      <c r="AK19" s="44">
        <v>0</v>
      </c>
      <c r="AL19" s="75">
        <f t="shared" si="15"/>
        <v>0</v>
      </c>
      <c r="AM19" s="80">
        <f t="shared" si="16"/>
        <v>0</v>
      </c>
    </row>
    <row r="20" spans="1:39" ht="24.95" customHeight="1">
      <c r="A20" s="3">
        <v>13</v>
      </c>
      <c r="B20" s="50" t="s">
        <v>133</v>
      </c>
      <c r="D20" s="43">
        <v>0</v>
      </c>
      <c r="E20" s="44">
        <v>0</v>
      </c>
      <c r="F20" s="75">
        <f t="shared" si="0"/>
        <v>0</v>
      </c>
      <c r="G20" s="80">
        <f t="shared" si="1"/>
        <v>0</v>
      </c>
      <c r="H20" s="43">
        <v>0</v>
      </c>
      <c r="I20" s="44">
        <v>0</v>
      </c>
      <c r="J20" s="75">
        <f t="shared" si="2"/>
        <v>0</v>
      </c>
      <c r="K20" s="80">
        <f t="shared" si="3"/>
        <v>0</v>
      </c>
      <c r="L20" s="43">
        <v>0</v>
      </c>
      <c r="M20" s="44">
        <v>0</v>
      </c>
      <c r="N20" s="75">
        <f t="shared" si="4"/>
        <v>0</v>
      </c>
      <c r="O20" s="80">
        <f t="shared" si="5"/>
        <v>0</v>
      </c>
      <c r="P20" s="43">
        <v>125</v>
      </c>
      <c r="Q20" s="44">
        <v>0</v>
      </c>
      <c r="R20" s="75">
        <f t="shared" si="6"/>
        <v>125</v>
      </c>
      <c r="S20" s="80">
        <f t="shared" si="7"/>
        <v>5.2300379909959668E-4</v>
      </c>
      <c r="T20" s="43">
        <v>165</v>
      </c>
      <c r="U20" s="44">
        <v>0</v>
      </c>
      <c r="V20" s="75">
        <f t="shared" si="8"/>
        <v>165</v>
      </c>
      <c r="W20" s="80">
        <f t="shared" si="9"/>
        <v>9.1430471282520154E-4</v>
      </c>
      <c r="X20" s="43">
        <v>0</v>
      </c>
      <c r="Y20" s="44">
        <v>0</v>
      </c>
      <c r="Z20" s="75">
        <f t="shared" si="10"/>
        <v>0</v>
      </c>
      <c r="AA20" s="80">
        <f t="shared" si="11"/>
        <v>0</v>
      </c>
      <c r="AB20" s="43">
        <v>0</v>
      </c>
      <c r="AC20" s="44">
        <v>0</v>
      </c>
      <c r="AD20" s="75">
        <f t="shared" si="12"/>
        <v>0</v>
      </c>
      <c r="AE20" s="80">
        <f t="shared" si="17"/>
        <v>0</v>
      </c>
      <c r="AF20" s="43">
        <v>51</v>
      </c>
      <c r="AG20" s="44">
        <v>0</v>
      </c>
      <c r="AH20" s="75">
        <f t="shared" si="13"/>
        <v>51</v>
      </c>
      <c r="AI20" s="80">
        <f t="shared" si="14"/>
        <v>1.0319708619991907E-3</v>
      </c>
      <c r="AJ20" s="43">
        <v>24</v>
      </c>
      <c r="AK20" s="44">
        <v>0</v>
      </c>
      <c r="AL20" s="75">
        <f t="shared" si="15"/>
        <v>24</v>
      </c>
      <c r="AM20" s="80">
        <f t="shared" si="16"/>
        <v>1.4780145338095824E-3</v>
      </c>
    </row>
    <row r="21" spans="1:39" ht="24.95" customHeight="1">
      <c r="A21" s="3">
        <v>14</v>
      </c>
      <c r="B21" s="50" t="s">
        <v>70</v>
      </c>
      <c r="D21" s="43">
        <v>0</v>
      </c>
      <c r="E21" s="44">
        <v>0</v>
      </c>
      <c r="F21" s="75">
        <f t="shared" si="0"/>
        <v>0</v>
      </c>
      <c r="G21" s="80">
        <f t="shared" si="1"/>
        <v>0</v>
      </c>
      <c r="H21" s="43">
        <v>0</v>
      </c>
      <c r="I21" s="44">
        <v>0</v>
      </c>
      <c r="J21" s="75">
        <f t="shared" si="2"/>
        <v>0</v>
      </c>
      <c r="K21" s="80">
        <f t="shared" si="3"/>
        <v>0</v>
      </c>
      <c r="L21" s="43">
        <v>0</v>
      </c>
      <c r="M21" s="44">
        <v>0</v>
      </c>
      <c r="N21" s="75">
        <f t="shared" si="4"/>
        <v>0</v>
      </c>
      <c r="O21" s="80">
        <f t="shared" si="5"/>
        <v>0</v>
      </c>
      <c r="P21" s="43">
        <v>0</v>
      </c>
      <c r="Q21" s="44">
        <v>0</v>
      </c>
      <c r="R21" s="75">
        <f t="shared" si="6"/>
        <v>0</v>
      </c>
      <c r="S21" s="80">
        <f t="shared" si="7"/>
        <v>0</v>
      </c>
      <c r="T21" s="43">
        <v>0</v>
      </c>
      <c r="U21" s="44">
        <v>0</v>
      </c>
      <c r="V21" s="75">
        <f t="shared" si="8"/>
        <v>0</v>
      </c>
      <c r="W21" s="80">
        <f t="shared" si="9"/>
        <v>0</v>
      </c>
      <c r="X21" s="43">
        <v>822</v>
      </c>
      <c r="Y21" s="44">
        <v>0</v>
      </c>
      <c r="Z21" s="75">
        <f t="shared" si="10"/>
        <v>822</v>
      </c>
      <c r="AA21" s="80">
        <f t="shared" si="11"/>
        <v>5.8358714404379034E-3</v>
      </c>
      <c r="AB21" s="43">
        <v>0</v>
      </c>
      <c r="AC21" s="44">
        <v>0</v>
      </c>
      <c r="AD21" s="75">
        <f t="shared" si="12"/>
        <v>0</v>
      </c>
      <c r="AE21" s="80">
        <f t="shared" si="17"/>
        <v>0</v>
      </c>
      <c r="AF21" s="43">
        <v>0</v>
      </c>
      <c r="AG21" s="44">
        <v>0</v>
      </c>
      <c r="AH21" s="75">
        <f t="shared" si="13"/>
        <v>0</v>
      </c>
      <c r="AI21" s="80">
        <f t="shared" si="14"/>
        <v>0</v>
      </c>
      <c r="AJ21" s="43">
        <v>0</v>
      </c>
      <c r="AK21" s="44">
        <v>0</v>
      </c>
      <c r="AL21" s="75">
        <f t="shared" si="15"/>
        <v>0</v>
      </c>
      <c r="AM21" s="80">
        <f t="shared" si="16"/>
        <v>0</v>
      </c>
    </row>
    <row r="22" spans="1:39" ht="24.95" customHeight="1">
      <c r="A22" s="3">
        <v>15</v>
      </c>
      <c r="B22" s="50" t="s">
        <v>215</v>
      </c>
      <c r="D22" s="43">
        <v>0</v>
      </c>
      <c r="E22" s="44">
        <v>0</v>
      </c>
      <c r="F22" s="75">
        <f t="shared" si="0"/>
        <v>0</v>
      </c>
      <c r="G22" s="80">
        <f t="shared" si="1"/>
        <v>0</v>
      </c>
      <c r="H22" s="43">
        <v>0</v>
      </c>
      <c r="I22" s="44">
        <v>0</v>
      </c>
      <c r="J22" s="75">
        <f t="shared" si="2"/>
        <v>0</v>
      </c>
      <c r="K22" s="80">
        <f t="shared" si="3"/>
        <v>0</v>
      </c>
      <c r="L22" s="43">
        <v>0</v>
      </c>
      <c r="M22" s="44">
        <v>0</v>
      </c>
      <c r="N22" s="75">
        <f t="shared" si="4"/>
        <v>0</v>
      </c>
      <c r="O22" s="80">
        <f t="shared" si="5"/>
        <v>0</v>
      </c>
      <c r="P22" s="43">
        <v>0</v>
      </c>
      <c r="Q22" s="44">
        <v>0</v>
      </c>
      <c r="R22" s="75">
        <f t="shared" si="6"/>
        <v>0</v>
      </c>
      <c r="S22" s="80">
        <f t="shared" si="7"/>
        <v>0</v>
      </c>
      <c r="T22" s="43">
        <v>1</v>
      </c>
      <c r="U22" s="44">
        <v>0</v>
      </c>
      <c r="V22" s="75">
        <f t="shared" si="8"/>
        <v>1</v>
      </c>
      <c r="W22" s="80">
        <f t="shared" si="9"/>
        <v>5.5412406837891E-6</v>
      </c>
      <c r="X22" s="43">
        <v>0</v>
      </c>
      <c r="Y22" s="44">
        <v>0</v>
      </c>
      <c r="Z22" s="75">
        <f t="shared" si="10"/>
        <v>0</v>
      </c>
      <c r="AA22" s="80">
        <f t="shared" si="11"/>
        <v>0</v>
      </c>
      <c r="AB22" s="43">
        <v>0</v>
      </c>
      <c r="AC22" s="44">
        <v>0</v>
      </c>
      <c r="AD22" s="75">
        <f t="shared" si="12"/>
        <v>0</v>
      </c>
      <c r="AE22" s="80">
        <f t="shared" si="17"/>
        <v>0</v>
      </c>
      <c r="AF22" s="43">
        <v>0</v>
      </c>
      <c r="AG22" s="44">
        <v>0</v>
      </c>
      <c r="AH22" s="75">
        <f t="shared" si="13"/>
        <v>0</v>
      </c>
      <c r="AI22" s="80">
        <f t="shared" si="14"/>
        <v>0</v>
      </c>
      <c r="AJ22" s="43">
        <v>0</v>
      </c>
      <c r="AK22" s="44">
        <v>0</v>
      </c>
      <c r="AL22" s="75">
        <f t="shared" si="15"/>
        <v>0</v>
      </c>
      <c r="AM22" s="80">
        <f t="shared" si="16"/>
        <v>0</v>
      </c>
    </row>
    <row r="23" spans="1:39" ht="24.95" customHeight="1">
      <c r="A23" s="3">
        <v>16</v>
      </c>
      <c r="B23" s="50" t="s">
        <v>85</v>
      </c>
      <c r="D23" s="43">
        <v>0</v>
      </c>
      <c r="E23" s="44">
        <v>0</v>
      </c>
      <c r="F23" s="75">
        <f t="shared" si="0"/>
        <v>0</v>
      </c>
      <c r="G23" s="80">
        <f t="shared" si="1"/>
        <v>0</v>
      </c>
      <c r="H23" s="43">
        <v>0</v>
      </c>
      <c r="I23" s="44">
        <v>0</v>
      </c>
      <c r="J23" s="75">
        <f t="shared" si="2"/>
        <v>0</v>
      </c>
      <c r="K23" s="80">
        <f t="shared" si="3"/>
        <v>0</v>
      </c>
      <c r="L23" s="43">
        <v>0</v>
      </c>
      <c r="M23" s="44">
        <v>0</v>
      </c>
      <c r="N23" s="75">
        <f t="shared" si="4"/>
        <v>0</v>
      </c>
      <c r="O23" s="80">
        <f t="shared" si="5"/>
        <v>0</v>
      </c>
      <c r="P23" s="43">
        <v>0</v>
      </c>
      <c r="Q23" s="44">
        <v>0</v>
      </c>
      <c r="R23" s="75">
        <f t="shared" si="6"/>
        <v>0</v>
      </c>
      <c r="S23" s="80">
        <f t="shared" si="7"/>
        <v>0</v>
      </c>
      <c r="T23" s="43">
        <v>0</v>
      </c>
      <c r="U23" s="44">
        <v>0</v>
      </c>
      <c r="V23" s="75">
        <f t="shared" si="8"/>
        <v>0</v>
      </c>
      <c r="W23" s="80">
        <f t="shared" si="9"/>
        <v>0</v>
      </c>
      <c r="X23" s="43">
        <v>144</v>
      </c>
      <c r="Y23" s="44">
        <v>0</v>
      </c>
      <c r="Z23" s="75">
        <f t="shared" si="10"/>
        <v>144</v>
      </c>
      <c r="AA23" s="80">
        <f t="shared" si="11"/>
        <v>1.0223424421205087E-3</v>
      </c>
      <c r="AB23" s="43">
        <v>0</v>
      </c>
      <c r="AC23" s="44">
        <v>0</v>
      </c>
      <c r="AD23" s="75">
        <f t="shared" si="12"/>
        <v>0</v>
      </c>
      <c r="AE23" s="80">
        <f t="shared" si="17"/>
        <v>0</v>
      </c>
      <c r="AF23" s="43">
        <v>0</v>
      </c>
      <c r="AG23" s="44">
        <v>0</v>
      </c>
      <c r="AH23" s="75">
        <f t="shared" si="13"/>
        <v>0</v>
      </c>
      <c r="AI23" s="80">
        <f t="shared" si="14"/>
        <v>0</v>
      </c>
      <c r="AJ23" s="43">
        <v>0</v>
      </c>
      <c r="AK23" s="44">
        <v>0</v>
      </c>
      <c r="AL23" s="75">
        <f t="shared" si="15"/>
        <v>0</v>
      </c>
      <c r="AM23" s="80">
        <f t="shared" si="16"/>
        <v>0</v>
      </c>
    </row>
    <row r="24" spans="1:39" ht="24.95" customHeight="1">
      <c r="A24" s="3">
        <v>17</v>
      </c>
      <c r="B24" s="50" t="s">
        <v>136</v>
      </c>
      <c r="D24" s="43">
        <v>5</v>
      </c>
      <c r="E24" s="44">
        <v>0</v>
      </c>
      <c r="F24" s="75">
        <f t="shared" si="0"/>
        <v>5</v>
      </c>
      <c r="G24" s="80">
        <f t="shared" si="1"/>
        <v>2.3556693186791858E-6</v>
      </c>
      <c r="H24" s="43">
        <v>0</v>
      </c>
      <c r="I24" s="44">
        <v>0</v>
      </c>
      <c r="J24" s="75">
        <f t="shared" si="2"/>
        <v>0</v>
      </c>
      <c r="K24" s="80">
        <f t="shared" si="3"/>
        <v>0</v>
      </c>
      <c r="L24" s="43">
        <v>0</v>
      </c>
      <c r="M24" s="44">
        <v>0</v>
      </c>
      <c r="N24" s="75">
        <f t="shared" si="4"/>
        <v>0</v>
      </c>
      <c r="O24" s="80">
        <f t="shared" si="5"/>
        <v>0</v>
      </c>
      <c r="P24" s="43">
        <v>0</v>
      </c>
      <c r="Q24" s="44">
        <v>0</v>
      </c>
      <c r="R24" s="75">
        <f t="shared" si="6"/>
        <v>0</v>
      </c>
      <c r="S24" s="80">
        <f t="shared" si="7"/>
        <v>0</v>
      </c>
      <c r="T24" s="43">
        <v>0</v>
      </c>
      <c r="U24" s="44">
        <v>0</v>
      </c>
      <c r="V24" s="75">
        <f t="shared" si="8"/>
        <v>0</v>
      </c>
      <c r="W24" s="80">
        <f t="shared" si="9"/>
        <v>0</v>
      </c>
      <c r="X24" s="43">
        <v>0</v>
      </c>
      <c r="Y24" s="44">
        <v>0</v>
      </c>
      <c r="Z24" s="75">
        <f t="shared" si="10"/>
        <v>0</v>
      </c>
      <c r="AA24" s="80">
        <f t="shared" si="11"/>
        <v>0</v>
      </c>
      <c r="AB24" s="43">
        <v>0</v>
      </c>
      <c r="AC24" s="44">
        <v>0</v>
      </c>
      <c r="AD24" s="75">
        <f t="shared" si="12"/>
        <v>0</v>
      </c>
      <c r="AE24" s="80">
        <f t="shared" si="17"/>
        <v>0</v>
      </c>
      <c r="AF24" s="43">
        <v>0</v>
      </c>
      <c r="AG24" s="44">
        <v>0</v>
      </c>
      <c r="AH24" s="75">
        <f t="shared" si="13"/>
        <v>0</v>
      </c>
      <c r="AI24" s="80">
        <f t="shared" si="14"/>
        <v>0</v>
      </c>
      <c r="AJ24" s="43">
        <v>0</v>
      </c>
      <c r="AK24" s="44">
        <v>0</v>
      </c>
      <c r="AL24" s="75">
        <f t="shared" si="15"/>
        <v>0</v>
      </c>
      <c r="AM24" s="80">
        <f t="shared" si="16"/>
        <v>0</v>
      </c>
    </row>
    <row r="25" spans="1:39" ht="24.95" customHeight="1">
      <c r="A25" s="3">
        <v>18</v>
      </c>
      <c r="B25" s="50" t="s">
        <v>61</v>
      </c>
      <c r="D25" s="43">
        <v>5637</v>
      </c>
      <c r="E25" s="44">
        <v>10215</v>
      </c>
      <c r="F25" s="75">
        <f t="shared" si="0"/>
        <v>15852</v>
      </c>
      <c r="G25" s="80">
        <f t="shared" si="1"/>
        <v>7.4684140079404899E-3</v>
      </c>
      <c r="H25" s="43">
        <v>12170</v>
      </c>
      <c r="I25" s="44">
        <v>0</v>
      </c>
      <c r="J25" s="75">
        <f t="shared" si="2"/>
        <v>12170</v>
      </c>
      <c r="K25" s="80">
        <f t="shared" si="3"/>
        <v>1.0387725924503339E-2</v>
      </c>
      <c r="L25" s="43">
        <v>437</v>
      </c>
      <c r="M25" s="44">
        <v>0</v>
      </c>
      <c r="N25" s="75">
        <f t="shared" si="4"/>
        <v>437</v>
      </c>
      <c r="O25" s="80">
        <f t="shared" si="5"/>
        <v>9.0563003458802118E-4</v>
      </c>
      <c r="P25" s="43">
        <v>3057</v>
      </c>
      <c r="Q25" s="44">
        <v>0</v>
      </c>
      <c r="R25" s="75">
        <f t="shared" si="6"/>
        <v>3057</v>
      </c>
      <c r="S25" s="80">
        <f t="shared" si="7"/>
        <v>1.2790580910779736E-2</v>
      </c>
      <c r="T25" s="43">
        <v>1381</v>
      </c>
      <c r="U25" s="44">
        <v>0</v>
      </c>
      <c r="V25" s="75">
        <f t="shared" si="8"/>
        <v>1381</v>
      </c>
      <c r="W25" s="80">
        <f t="shared" si="9"/>
        <v>7.6524533843127475E-3</v>
      </c>
      <c r="X25" s="43">
        <v>1440</v>
      </c>
      <c r="Y25" s="44">
        <v>0</v>
      </c>
      <c r="Z25" s="75">
        <f t="shared" si="10"/>
        <v>1440</v>
      </c>
      <c r="AA25" s="80">
        <f t="shared" si="11"/>
        <v>1.0223424421205086E-2</v>
      </c>
      <c r="AB25" s="43">
        <v>114</v>
      </c>
      <c r="AC25" s="44">
        <v>0</v>
      </c>
      <c r="AD25" s="75">
        <f t="shared" si="12"/>
        <v>114</v>
      </c>
      <c r="AE25" s="80">
        <f t="shared" si="17"/>
        <v>2.0208466283769409E-3</v>
      </c>
      <c r="AF25" s="43">
        <v>328</v>
      </c>
      <c r="AG25" s="44">
        <v>0</v>
      </c>
      <c r="AH25" s="75">
        <f t="shared" si="13"/>
        <v>328</v>
      </c>
      <c r="AI25" s="80">
        <f t="shared" si="14"/>
        <v>6.6369890732496965E-3</v>
      </c>
      <c r="AJ25" s="43">
        <v>346</v>
      </c>
      <c r="AK25" s="44">
        <v>0</v>
      </c>
      <c r="AL25" s="75">
        <f t="shared" si="15"/>
        <v>346</v>
      </c>
      <c r="AM25" s="80">
        <f t="shared" si="16"/>
        <v>2.1308042862421481E-2</v>
      </c>
    </row>
    <row r="26" spans="1:39" ht="24.95" customHeight="1">
      <c r="A26" s="3">
        <v>19</v>
      </c>
      <c r="B26" s="50" t="s">
        <v>137</v>
      </c>
      <c r="D26" s="43">
        <v>0</v>
      </c>
      <c r="E26" s="44">
        <v>0</v>
      </c>
      <c r="F26" s="75">
        <f t="shared" si="0"/>
        <v>0</v>
      </c>
      <c r="G26" s="80">
        <f t="shared" si="1"/>
        <v>0</v>
      </c>
      <c r="H26" s="43">
        <v>0</v>
      </c>
      <c r="I26" s="44">
        <v>0</v>
      </c>
      <c r="J26" s="75">
        <f t="shared" si="2"/>
        <v>0</v>
      </c>
      <c r="K26" s="80">
        <f t="shared" si="3"/>
        <v>0</v>
      </c>
      <c r="L26" s="43">
        <v>0</v>
      </c>
      <c r="M26" s="44">
        <v>0</v>
      </c>
      <c r="N26" s="75">
        <f t="shared" si="4"/>
        <v>0</v>
      </c>
      <c r="O26" s="80">
        <f t="shared" si="5"/>
        <v>0</v>
      </c>
      <c r="P26" s="43">
        <v>0</v>
      </c>
      <c r="Q26" s="44">
        <v>0</v>
      </c>
      <c r="R26" s="75">
        <f t="shared" si="6"/>
        <v>0</v>
      </c>
      <c r="S26" s="80">
        <f t="shared" si="7"/>
        <v>0</v>
      </c>
      <c r="T26" s="43">
        <v>0</v>
      </c>
      <c r="U26" s="44">
        <v>0</v>
      </c>
      <c r="V26" s="75">
        <f t="shared" si="8"/>
        <v>0</v>
      </c>
      <c r="W26" s="80">
        <f t="shared" si="9"/>
        <v>0</v>
      </c>
      <c r="X26" s="43">
        <v>0</v>
      </c>
      <c r="Y26" s="44">
        <v>0</v>
      </c>
      <c r="Z26" s="75">
        <f t="shared" si="10"/>
        <v>0</v>
      </c>
      <c r="AA26" s="80">
        <f t="shared" si="11"/>
        <v>0</v>
      </c>
      <c r="AB26" s="43">
        <v>0</v>
      </c>
      <c r="AC26" s="44">
        <v>0</v>
      </c>
      <c r="AD26" s="75">
        <f t="shared" si="12"/>
        <v>0</v>
      </c>
      <c r="AE26" s="80">
        <f t="shared" si="17"/>
        <v>0</v>
      </c>
      <c r="AF26" s="43">
        <v>0</v>
      </c>
      <c r="AG26" s="44">
        <v>0</v>
      </c>
      <c r="AH26" s="75">
        <f t="shared" si="13"/>
        <v>0</v>
      </c>
      <c r="AI26" s="80">
        <f t="shared" si="14"/>
        <v>0</v>
      </c>
      <c r="AJ26" s="43">
        <v>0</v>
      </c>
      <c r="AK26" s="44">
        <v>0</v>
      </c>
      <c r="AL26" s="75">
        <f t="shared" si="15"/>
        <v>0</v>
      </c>
      <c r="AM26" s="80">
        <f t="shared" si="16"/>
        <v>0</v>
      </c>
    </row>
    <row r="27" spans="1:39" ht="24.95" customHeight="1">
      <c r="A27" s="3">
        <v>20</v>
      </c>
      <c r="B27" s="50" t="s">
        <v>79</v>
      </c>
      <c r="D27" s="43">
        <v>0</v>
      </c>
      <c r="E27" s="44">
        <v>0</v>
      </c>
      <c r="F27" s="75">
        <f t="shared" si="0"/>
        <v>0</v>
      </c>
      <c r="G27" s="80">
        <f t="shared" si="1"/>
        <v>0</v>
      </c>
      <c r="H27" s="43">
        <v>0</v>
      </c>
      <c r="I27" s="44">
        <v>0</v>
      </c>
      <c r="J27" s="75">
        <f t="shared" si="2"/>
        <v>0</v>
      </c>
      <c r="K27" s="80">
        <f t="shared" si="3"/>
        <v>0</v>
      </c>
      <c r="L27" s="43">
        <v>0</v>
      </c>
      <c r="M27" s="44">
        <v>0</v>
      </c>
      <c r="N27" s="75">
        <f t="shared" si="4"/>
        <v>0</v>
      </c>
      <c r="O27" s="80">
        <f t="shared" si="5"/>
        <v>0</v>
      </c>
      <c r="P27" s="43">
        <v>1004</v>
      </c>
      <c r="Q27" s="44">
        <v>0</v>
      </c>
      <c r="R27" s="75">
        <f t="shared" si="6"/>
        <v>1004</v>
      </c>
      <c r="S27" s="80">
        <f t="shared" si="7"/>
        <v>4.2007665143679604E-3</v>
      </c>
      <c r="T27" s="43">
        <v>128</v>
      </c>
      <c r="U27" s="44">
        <v>0</v>
      </c>
      <c r="V27" s="75">
        <f t="shared" si="8"/>
        <v>128</v>
      </c>
      <c r="W27" s="80">
        <f t="shared" si="9"/>
        <v>7.092788075250048E-4</v>
      </c>
      <c r="X27" s="43">
        <v>584</v>
      </c>
      <c r="Y27" s="44">
        <v>0</v>
      </c>
      <c r="Z27" s="75">
        <f t="shared" si="10"/>
        <v>584</v>
      </c>
      <c r="AA27" s="80">
        <f t="shared" si="11"/>
        <v>4.146166570822063E-3</v>
      </c>
      <c r="AB27" s="43">
        <v>0</v>
      </c>
      <c r="AC27" s="44">
        <v>0</v>
      </c>
      <c r="AD27" s="75">
        <f t="shared" si="12"/>
        <v>0</v>
      </c>
      <c r="AE27" s="80">
        <f t="shared" si="17"/>
        <v>0</v>
      </c>
      <c r="AF27" s="43">
        <v>22</v>
      </c>
      <c r="AG27" s="44">
        <v>0</v>
      </c>
      <c r="AH27" s="75">
        <f t="shared" si="13"/>
        <v>22</v>
      </c>
      <c r="AI27" s="80">
        <f t="shared" si="14"/>
        <v>4.4516390125455281E-4</v>
      </c>
      <c r="AJ27" s="43">
        <v>39</v>
      </c>
      <c r="AK27" s="44">
        <v>0</v>
      </c>
      <c r="AL27" s="75">
        <f t="shared" si="15"/>
        <v>39</v>
      </c>
      <c r="AM27" s="80">
        <f t="shared" si="16"/>
        <v>2.4017736174405716E-3</v>
      </c>
    </row>
    <row r="28" spans="1:39" ht="24.95" customHeight="1">
      <c r="A28" s="3">
        <v>21</v>
      </c>
      <c r="B28" s="50" t="s">
        <v>138</v>
      </c>
      <c r="D28" s="43">
        <v>0</v>
      </c>
      <c r="E28" s="44">
        <v>29</v>
      </c>
      <c r="F28" s="75">
        <f t="shared" si="0"/>
        <v>29</v>
      </c>
      <c r="G28" s="80">
        <f t="shared" si="1"/>
        <v>1.3662882048339276E-5</v>
      </c>
      <c r="H28" s="43">
        <v>0</v>
      </c>
      <c r="I28" s="44">
        <v>0</v>
      </c>
      <c r="J28" s="75">
        <f t="shared" si="2"/>
        <v>0</v>
      </c>
      <c r="K28" s="80">
        <f t="shared" si="3"/>
        <v>0</v>
      </c>
      <c r="L28" s="43">
        <v>0</v>
      </c>
      <c r="M28" s="44">
        <v>0</v>
      </c>
      <c r="N28" s="75">
        <f t="shared" si="4"/>
        <v>0</v>
      </c>
      <c r="O28" s="80">
        <f t="shared" si="5"/>
        <v>0</v>
      </c>
      <c r="P28" s="43">
        <v>0</v>
      </c>
      <c r="Q28" s="44">
        <v>0</v>
      </c>
      <c r="R28" s="75">
        <f t="shared" si="6"/>
        <v>0</v>
      </c>
      <c r="S28" s="80">
        <f t="shared" si="7"/>
        <v>0</v>
      </c>
      <c r="T28" s="43">
        <v>0</v>
      </c>
      <c r="U28" s="44">
        <v>0</v>
      </c>
      <c r="V28" s="75">
        <f t="shared" si="8"/>
        <v>0</v>
      </c>
      <c r="W28" s="80">
        <f t="shared" si="9"/>
        <v>0</v>
      </c>
      <c r="X28" s="43">
        <v>0</v>
      </c>
      <c r="Y28" s="44">
        <v>0</v>
      </c>
      <c r="Z28" s="75">
        <f t="shared" si="10"/>
        <v>0</v>
      </c>
      <c r="AA28" s="80">
        <f t="shared" si="11"/>
        <v>0</v>
      </c>
      <c r="AB28" s="43">
        <v>0</v>
      </c>
      <c r="AC28" s="44">
        <v>0</v>
      </c>
      <c r="AD28" s="75">
        <f t="shared" si="12"/>
        <v>0</v>
      </c>
      <c r="AE28" s="80">
        <f t="shared" si="17"/>
        <v>0</v>
      </c>
      <c r="AF28" s="43">
        <v>0</v>
      </c>
      <c r="AG28" s="44">
        <v>0</v>
      </c>
      <c r="AH28" s="75">
        <f t="shared" si="13"/>
        <v>0</v>
      </c>
      <c r="AI28" s="80">
        <f t="shared" si="14"/>
        <v>0</v>
      </c>
      <c r="AJ28" s="43">
        <v>0</v>
      </c>
      <c r="AK28" s="44">
        <v>0</v>
      </c>
      <c r="AL28" s="75">
        <f t="shared" si="15"/>
        <v>0</v>
      </c>
      <c r="AM28" s="80">
        <f t="shared" si="16"/>
        <v>0</v>
      </c>
    </row>
    <row r="29" spans="1:39" ht="24.95" customHeight="1">
      <c r="A29" s="3">
        <v>22</v>
      </c>
      <c r="B29" s="50" t="s">
        <v>139</v>
      </c>
      <c r="D29" s="43">
        <v>0</v>
      </c>
      <c r="E29" s="44">
        <v>11</v>
      </c>
      <c r="F29" s="75">
        <f t="shared" si="0"/>
        <v>11</v>
      </c>
      <c r="G29" s="80">
        <f t="shared" si="1"/>
        <v>5.1824725010942087E-6</v>
      </c>
      <c r="H29" s="43">
        <v>0</v>
      </c>
      <c r="I29" s="44">
        <v>0</v>
      </c>
      <c r="J29" s="75">
        <f t="shared" si="2"/>
        <v>0</v>
      </c>
      <c r="K29" s="80">
        <f t="shared" si="3"/>
        <v>0</v>
      </c>
      <c r="L29" s="43">
        <v>0</v>
      </c>
      <c r="M29" s="44">
        <v>0</v>
      </c>
      <c r="N29" s="75">
        <f t="shared" si="4"/>
        <v>0</v>
      </c>
      <c r="O29" s="80">
        <f t="shared" si="5"/>
        <v>0</v>
      </c>
      <c r="P29" s="43">
        <v>0</v>
      </c>
      <c r="Q29" s="44">
        <v>0</v>
      </c>
      <c r="R29" s="75">
        <f t="shared" si="6"/>
        <v>0</v>
      </c>
      <c r="S29" s="80">
        <f t="shared" si="7"/>
        <v>0</v>
      </c>
      <c r="T29" s="43">
        <v>0</v>
      </c>
      <c r="U29" s="44">
        <v>0</v>
      </c>
      <c r="V29" s="75">
        <f t="shared" si="8"/>
        <v>0</v>
      </c>
      <c r="W29" s="80">
        <f t="shared" si="9"/>
        <v>0</v>
      </c>
      <c r="X29" s="43">
        <v>0</v>
      </c>
      <c r="Y29" s="44">
        <v>0</v>
      </c>
      <c r="Z29" s="75">
        <f t="shared" si="10"/>
        <v>0</v>
      </c>
      <c r="AA29" s="80">
        <f t="shared" si="11"/>
        <v>0</v>
      </c>
      <c r="AB29" s="43">
        <v>0</v>
      </c>
      <c r="AC29" s="44">
        <v>0</v>
      </c>
      <c r="AD29" s="75">
        <f t="shared" si="12"/>
        <v>0</v>
      </c>
      <c r="AE29" s="80">
        <f t="shared" si="17"/>
        <v>0</v>
      </c>
      <c r="AF29" s="43">
        <v>0</v>
      </c>
      <c r="AG29" s="44">
        <v>0</v>
      </c>
      <c r="AH29" s="75">
        <f t="shared" si="13"/>
        <v>0</v>
      </c>
      <c r="AI29" s="80">
        <f t="shared" si="14"/>
        <v>0</v>
      </c>
      <c r="AJ29" s="43">
        <v>0</v>
      </c>
      <c r="AK29" s="44">
        <v>0</v>
      </c>
      <c r="AL29" s="75">
        <f t="shared" si="15"/>
        <v>0</v>
      </c>
      <c r="AM29" s="80">
        <f t="shared" si="16"/>
        <v>0</v>
      </c>
    </row>
    <row r="30" spans="1:39" ht="24.95" customHeight="1">
      <c r="A30" s="3">
        <v>23</v>
      </c>
      <c r="B30" s="50" t="s">
        <v>140</v>
      </c>
      <c r="D30" s="43">
        <v>4</v>
      </c>
      <c r="E30" s="44">
        <v>0</v>
      </c>
      <c r="F30" s="75">
        <f t="shared" si="0"/>
        <v>4</v>
      </c>
      <c r="G30" s="80">
        <f t="shared" si="1"/>
        <v>1.8845354549433484E-6</v>
      </c>
      <c r="H30" s="43">
        <v>0</v>
      </c>
      <c r="I30" s="44">
        <v>0</v>
      </c>
      <c r="J30" s="75">
        <f t="shared" si="2"/>
        <v>0</v>
      </c>
      <c r="K30" s="80">
        <f t="shared" si="3"/>
        <v>0</v>
      </c>
      <c r="L30" s="43">
        <v>0</v>
      </c>
      <c r="M30" s="44">
        <v>0</v>
      </c>
      <c r="N30" s="75">
        <f t="shared" si="4"/>
        <v>0</v>
      </c>
      <c r="O30" s="80">
        <f t="shared" si="5"/>
        <v>0</v>
      </c>
      <c r="P30" s="43">
        <v>0</v>
      </c>
      <c r="Q30" s="44">
        <v>0</v>
      </c>
      <c r="R30" s="75">
        <f t="shared" si="6"/>
        <v>0</v>
      </c>
      <c r="S30" s="80">
        <f t="shared" si="7"/>
        <v>0</v>
      </c>
      <c r="T30" s="43">
        <v>1</v>
      </c>
      <c r="U30" s="44">
        <v>0</v>
      </c>
      <c r="V30" s="75">
        <f t="shared" si="8"/>
        <v>1</v>
      </c>
      <c r="W30" s="80">
        <f t="shared" si="9"/>
        <v>5.5412406837891E-6</v>
      </c>
      <c r="X30" s="43">
        <v>0</v>
      </c>
      <c r="Y30" s="44">
        <v>0</v>
      </c>
      <c r="Z30" s="75">
        <f t="shared" si="10"/>
        <v>0</v>
      </c>
      <c r="AA30" s="80">
        <f t="shared" si="11"/>
        <v>0</v>
      </c>
      <c r="AB30" s="43">
        <v>0</v>
      </c>
      <c r="AC30" s="44">
        <v>0</v>
      </c>
      <c r="AD30" s="75">
        <f t="shared" si="12"/>
        <v>0</v>
      </c>
      <c r="AE30" s="80">
        <f t="shared" si="17"/>
        <v>0</v>
      </c>
      <c r="AF30" s="43">
        <v>0</v>
      </c>
      <c r="AG30" s="44">
        <v>0</v>
      </c>
      <c r="AH30" s="75">
        <f t="shared" si="13"/>
        <v>0</v>
      </c>
      <c r="AI30" s="80">
        <f t="shared" si="14"/>
        <v>0</v>
      </c>
      <c r="AJ30" s="43">
        <v>0</v>
      </c>
      <c r="AK30" s="44">
        <v>0</v>
      </c>
      <c r="AL30" s="75">
        <f t="shared" si="15"/>
        <v>0</v>
      </c>
      <c r="AM30" s="80">
        <f t="shared" si="16"/>
        <v>0</v>
      </c>
    </row>
    <row r="31" spans="1:39" ht="24.95" customHeight="1">
      <c r="A31" s="3">
        <v>24</v>
      </c>
      <c r="B31" s="50" t="s">
        <v>74</v>
      </c>
      <c r="D31" s="43">
        <v>4</v>
      </c>
      <c r="E31" s="44">
        <v>0</v>
      </c>
      <c r="F31" s="75">
        <f t="shared" si="0"/>
        <v>4</v>
      </c>
      <c r="G31" s="80">
        <f t="shared" si="1"/>
        <v>1.8845354549433484E-6</v>
      </c>
      <c r="H31" s="43">
        <v>0</v>
      </c>
      <c r="I31" s="44">
        <v>0</v>
      </c>
      <c r="J31" s="75">
        <f t="shared" si="2"/>
        <v>0</v>
      </c>
      <c r="K31" s="80">
        <f t="shared" si="3"/>
        <v>0</v>
      </c>
      <c r="L31" s="43">
        <v>0</v>
      </c>
      <c r="M31" s="44">
        <v>0</v>
      </c>
      <c r="N31" s="75">
        <f t="shared" si="4"/>
        <v>0</v>
      </c>
      <c r="O31" s="80">
        <f t="shared" si="5"/>
        <v>0</v>
      </c>
      <c r="P31" s="43">
        <v>560</v>
      </c>
      <c r="Q31" s="44">
        <v>0</v>
      </c>
      <c r="R31" s="75">
        <f t="shared" si="6"/>
        <v>560</v>
      </c>
      <c r="S31" s="80">
        <f t="shared" si="7"/>
        <v>2.3430570199661931E-3</v>
      </c>
      <c r="T31" s="43">
        <v>162</v>
      </c>
      <c r="U31" s="44">
        <v>0</v>
      </c>
      <c r="V31" s="75">
        <f t="shared" si="8"/>
        <v>162</v>
      </c>
      <c r="W31" s="80">
        <f t="shared" si="9"/>
        <v>8.9768099077383427E-4</v>
      </c>
      <c r="X31" s="43">
        <v>679</v>
      </c>
      <c r="Y31" s="44">
        <v>0</v>
      </c>
      <c r="Z31" s="75">
        <f t="shared" si="10"/>
        <v>679</v>
      </c>
      <c r="AA31" s="80">
        <f t="shared" si="11"/>
        <v>4.8206285986098982E-3</v>
      </c>
      <c r="AB31" s="43">
        <v>171</v>
      </c>
      <c r="AC31" s="44">
        <v>0</v>
      </c>
      <c r="AD31" s="75">
        <f t="shared" si="12"/>
        <v>171</v>
      </c>
      <c r="AE31" s="80">
        <f t="shared" si="17"/>
        <v>3.0312699425654116E-3</v>
      </c>
      <c r="AF31" s="43">
        <v>1535</v>
      </c>
      <c r="AG31" s="44">
        <v>0</v>
      </c>
      <c r="AH31" s="75">
        <f t="shared" si="13"/>
        <v>1535</v>
      </c>
      <c r="AI31" s="80">
        <f t="shared" si="14"/>
        <v>3.1060299473897209E-2</v>
      </c>
      <c r="AJ31" s="43">
        <v>70</v>
      </c>
      <c r="AK31" s="44">
        <v>0</v>
      </c>
      <c r="AL31" s="75">
        <f t="shared" si="15"/>
        <v>70</v>
      </c>
      <c r="AM31" s="80">
        <f t="shared" si="16"/>
        <v>4.3108757236112825E-3</v>
      </c>
    </row>
    <row r="32" spans="1:39" ht="24.95" customHeight="1">
      <c r="A32" s="3">
        <v>25</v>
      </c>
      <c r="B32" s="50" t="s">
        <v>141</v>
      </c>
      <c r="D32" s="43">
        <v>42</v>
      </c>
      <c r="E32" s="44">
        <v>0</v>
      </c>
      <c r="F32" s="75">
        <f t="shared" si="0"/>
        <v>42</v>
      </c>
      <c r="G32" s="80">
        <f t="shared" si="1"/>
        <v>1.9787622276905161E-5</v>
      </c>
      <c r="H32" s="43">
        <v>0</v>
      </c>
      <c r="I32" s="44">
        <v>0</v>
      </c>
      <c r="J32" s="75">
        <f t="shared" si="2"/>
        <v>0</v>
      </c>
      <c r="K32" s="80">
        <f t="shared" si="3"/>
        <v>0</v>
      </c>
      <c r="L32" s="43">
        <v>0</v>
      </c>
      <c r="M32" s="44">
        <v>0</v>
      </c>
      <c r="N32" s="75">
        <f t="shared" si="4"/>
        <v>0</v>
      </c>
      <c r="O32" s="80">
        <f t="shared" si="5"/>
        <v>0</v>
      </c>
      <c r="P32" s="43">
        <v>0</v>
      </c>
      <c r="Q32" s="44">
        <v>0</v>
      </c>
      <c r="R32" s="75">
        <f t="shared" si="6"/>
        <v>0</v>
      </c>
      <c r="S32" s="80">
        <f t="shared" si="7"/>
        <v>0</v>
      </c>
      <c r="T32" s="43">
        <v>0</v>
      </c>
      <c r="U32" s="44">
        <v>0</v>
      </c>
      <c r="V32" s="75">
        <f t="shared" si="8"/>
        <v>0</v>
      </c>
      <c r="W32" s="80">
        <f t="shared" si="9"/>
        <v>0</v>
      </c>
      <c r="X32" s="43">
        <v>0</v>
      </c>
      <c r="Y32" s="44">
        <v>0</v>
      </c>
      <c r="Z32" s="75">
        <f t="shared" si="10"/>
        <v>0</v>
      </c>
      <c r="AA32" s="80">
        <f t="shared" si="11"/>
        <v>0</v>
      </c>
      <c r="AB32" s="43">
        <v>0</v>
      </c>
      <c r="AC32" s="44">
        <v>0</v>
      </c>
      <c r="AD32" s="75">
        <f t="shared" si="12"/>
        <v>0</v>
      </c>
      <c r="AE32" s="80">
        <f t="shared" si="17"/>
        <v>0</v>
      </c>
      <c r="AF32" s="43">
        <v>0</v>
      </c>
      <c r="AG32" s="44">
        <v>0</v>
      </c>
      <c r="AH32" s="75">
        <f t="shared" si="13"/>
        <v>0</v>
      </c>
      <c r="AI32" s="80">
        <f t="shared" si="14"/>
        <v>0</v>
      </c>
      <c r="AJ32" s="43">
        <v>1</v>
      </c>
      <c r="AK32" s="44">
        <v>0</v>
      </c>
      <c r="AL32" s="75">
        <f t="shared" si="15"/>
        <v>1</v>
      </c>
      <c r="AM32" s="80">
        <f t="shared" si="16"/>
        <v>6.1583938908732605E-5</v>
      </c>
    </row>
    <row r="33" spans="1:39" ht="24.95" customHeight="1">
      <c r="A33" s="3">
        <v>26</v>
      </c>
      <c r="B33" s="50" t="s">
        <v>143</v>
      </c>
      <c r="D33" s="43">
        <v>0</v>
      </c>
      <c r="E33" s="44">
        <v>0</v>
      </c>
      <c r="F33" s="75">
        <f t="shared" si="0"/>
        <v>0</v>
      </c>
      <c r="G33" s="80">
        <f t="shared" si="1"/>
        <v>0</v>
      </c>
      <c r="H33" s="43">
        <v>0</v>
      </c>
      <c r="I33" s="44">
        <v>0</v>
      </c>
      <c r="J33" s="75">
        <f t="shared" si="2"/>
        <v>0</v>
      </c>
      <c r="K33" s="80">
        <f t="shared" si="3"/>
        <v>0</v>
      </c>
      <c r="L33" s="43">
        <v>0</v>
      </c>
      <c r="M33" s="44">
        <v>0</v>
      </c>
      <c r="N33" s="75">
        <f t="shared" si="4"/>
        <v>0</v>
      </c>
      <c r="O33" s="80">
        <f t="shared" si="5"/>
        <v>0</v>
      </c>
      <c r="P33" s="43">
        <v>0</v>
      </c>
      <c r="Q33" s="44">
        <v>0</v>
      </c>
      <c r="R33" s="75">
        <f t="shared" si="6"/>
        <v>0</v>
      </c>
      <c r="S33" s="80">
        <f t="shared" si="7"/>
        <v>0</v>
      </c>
      <c r="T33" s="43">
        <v>5</v>
      </c>
      <c r="U33" s="44">
        <v>0</v>
      </c>
      <c r="V33" s="75">
        <f t="shared" si="8"/>
        <v>5</v>
      </c>
      <c r="W33" s="80">
        <f t="shared" si="9"/>
        <v>2.7706203418945502E-5</v>
      </c>
      <c r="X33" s="43">
        <v>0</v>
      </c>
      <c r="Y33" s="44">
        <v>0</v>
      </c>
      <c r="Z33" s="75">
        <f t="shared" si="10"/>
        <v>0</v>
      </c>
      <c r="AA33" s="80">
        <f t="shared" si="11"/>
        <v>0</v>
      </c>
      <c r="AB33" s="43">
        <v>0</v>
      </c>
      <c r="AC33" s="44">
        <v>0</v>
      </c>
      <c r="AD33" s="75">
        <f t="shared" si="12"/>
        <v>0</v>
      </c>
      <c r="AE33" s="80">
        <f t="shared" si="17"/>
        <v>0</v>
      </c>
      <c r="AF33" s="43">
        <v>452</v>
      </c>
      <c r="AG33" s="44">
        <v>0</v>
      </c>
      <c r="AH33" s="75">
        <f t="shared" si="13"/>
        <v>452</v>
      </c>
      <c r="AI33" s="80">
        <f t="shared" si="14"/>
        <v>9.1460946985026312E-3</v>
      </c>
      <c r="AJ33" s="43">
        <v>0</v>
      </c>
      <c r="AK33" s="44">
        <v>0</v>
      </c>
      <c r="AL33" s="75">
        <f t="shared" si="15"/>
        <v>0</v>
      </c>
      <c r="AM33" s="80">
        <f t="shared" si="16"/>
        <v>0</v>
      </c>
    </row>
    <row r="34" spans="1:39" ht="24.95" customHeight="1">
      <c r="A34" s="3">
        <v>27</v>
      </c>
      <c r="B34" s="50" t="s">
        <v>58</v>
      </c>
      <c r="D34" s="43">
        <v>0</v>
      </c>
      <c r="E34" s="44">
        <v>0</v>
      </c>
      <c r="F34" s="75">
        <f t="shared" si="0"/>
        <v>0</v>
      </c>
      <c r="G34" s="80">
        <f t="shared" si="1"/>
        <v>0</v>
      </c>
      <c r="H34" s="43">
        <v>0</v>
      </c>
      <c r="I34" s="44">
        <v>0</v>
      </c>
      <c r="J34" s="75">
        <f t="shared" si="2"/>
        <v>0</v>
      </c>
      <c r="K34" s="80">
        <f t="shared" si="3"/>
        <v>0</v>
      </c>
      <c r="L34" s="43">
        <v>0</v>
      </c>
      <c r="M34" s="44">
        <v>0</v>
      </c>
      <c r="N34" s="75">
        <f t="shared" si="4"/>
        <v>0</v>
      </c>
      <c r="O34" s="80">
        <f t="shared" si="5"/>
        <v>0</v>
      </c>
      <c r="P34" s="43">
        <v>1365</v>
      </c>
      <c r="Q34" s="44">
        <v>0</v>
      </c>
      <c r="R34" s="75">
        <f t="shared" si="6"/>
        <v>1365</v>
      </c>
      <c r="S34" s="80">
        <f t="shared" si="7"/>
        <v>5.7112014861675957E-3</v>
      </c>
      <c r="T34" s="43">
        <v>203</v>
      </c>
      <c r="U34" s="44">
        <v>0</v>
      </c>
      <c r="V34" s="75">
        <f t="shared" si="8"/>
        <v>203</v>
      </c>
      <c r="W34" s="80">
        <f t="shared" si="9"/>
        <v>1.1248718588091873E-3</v>
      </c>
      <c r="X34" s="43">
        <v>1828</v>
      </c>
      <c r="Y34" s="44">
        <v>0</v>
      </c>
      <c r="Z34" s="75">
        <f t="shared" si="10"/>
        <v>1828</v>
      </c>
      <c r="AA34" s="80">
        <f t="shared" si="11"/>
        <v>1.2978069334696456E-2</v>
      </c>
      <c r="AB34" s="43">
        <v>0</v>
      </c>
      <c r="AC34" s="44">
        <v>0</v>
      </c>
      <c r="AD34" s="75">
        <f t="shared" si="12"/>
        <v>0</v>
      </c>
      <c r="AE34" s="80">
        <f t="shared" si="17"/>
        <v>0</v>
      </c>
      <c r="AF34" s="43">
        <v>0</v>
      </c>
      <c r="AG34" s="44">
        <v>0</v>
      </c>
      <c r="AH34" s="75">
        <f t="shared" si="13"/>
        <v>0</v>
      </c>
      <c r="AI34" s="80">
        <f t="shared" si="14"/>
        <v>0</v>
      </c>
      <c r="AJ34" s="43">
        <v>504</v>
      </c>
      <c r="AK34" s="44">
        <v>0</v>
      </c>
      <c r="AL34" s="75">
        <f t="shared" si="15"/>
        <v>504</v>
      </c>
      <c r="AM34" s="80">
        <f t="shared" si="16"/>
        <v>3.103830521000123E-2</v>
      </c>
    </row>
    <row r="35" spans="1:39" ht="24.95" customHeight="1">
      <c r="A35" s="3">
        <v>28</v>
      </c>
      <c r="B35" s="50" t="s">
        <v>67</v>
      </c>
      <c r="D35" s="43">
        <v>0</v>
      </c>
      <c r="E35" s="44">
        <v>0</v>
      </c>
      <c r="F35" s="75">
        <f t="shared" si="0"/>
        <v>0</v>
      </c>
      <c r="G35" s="80">
        <f t="shared" si="1"/>
        <v>0</v>
      </c>
      <c r="H35" s="43">
        <v>0</v>
      </c>
      <c r="I35" s="44">
        <v>0</v>
      </c>
      <c r="J35" s="75">
        <f t="shared" si="2"/>
        <v>0</v>
      </c>
      <c r="K35" s="80">
        <f t="shared" si="3"/>
        <v>0</v>
      </c>
      <c r="L35" s="43">
        <v>0</v>
      </c>
      <c r="M35" s="44">
        <v>0</v>
      </c>
      <c r="N35" s="75">
        <f t="shared" si="4"/>
        <v>0</v>
      </c>
      <c r="O35" s="80">
        <f t="shared" si="5"/>
        <v>0</v>
      </c>
      <c r="P35" s="43">
        <v>0</v>
      </c>
      <c r="Q35" s="44">
        <v>0</v>
      </c>
      <c r="R35" s="75">
        <f t="shared" si="6"/>
        <v>0</v>
      </c>
      <c r="S35" s="80">
        <f t="shared" si="7"/>
        <v>0</v>
      </c>
      <c r="T35" s="43">
        <v>190</v>
      </c>
      <c r="U35" s="44">
        <v>0</v>
      </c>
      <c r="V35" s="75">
        <f t="shared" si="8"/>
        <v>190</v>
      </c>
      <c r="W35" s="80">
        <f t="shared" si="9"/>
        <v>1.052835729919929E-3</v>
      </c>
      <c r="X35" s="43">
        <v>915</v>
      </c>
      <c r="Y35" s="44">
        <v>0</v>
      </c>
      <c r="Z35" s="75">
        <f t="shared" si="10"/>
        <v>915</v>
      </c>
      <c r="AA35" s="80">
        <f t="shared" si="11"/>
        <v>6.4961342676407323E-3</v>
      </c>
      <c r="AB35" s="43">
        <v>3</v>
      </c>
      <c r="AC35" s="44">
        <v>0</v>
      </c>
      <c r="AD35" s="75">
        <f t="shared" si="12"/>
        <v>3</v>
      </c>
      <c r="AE35" s="80">
        <f t="shared" si="17"/>
        <v>5.3180174430972131E-5</v>
      </c>
      <c r="AF35" s="43">
        <v>125</v>
      </c>
      <c r="AG35" s="44">
        <v>0</v>
      </c>
      <c r="AH35" s="75">
        <f t="shared" si="13"/>
        <v>125</v>
      </c>
      <c r="AI35" s="80">
        <f t="shared" si="14"/>
        <v>2.529340348037232E-3</v>
      </c>
      <c r="AJ35" s="43">
        <v>12</v>
      </c>
      <c r="AK35" s="44">
        <v>0</v>
      </c>
      <c r="AL35" s="75">
        <f t="shared" si="15"/>
        <v>12</v>
      </c>
      <c r="AM35" s="80">
        <f t="shared" si="16"/>
        <v>7.390072669047912E-4</v>
      </c>
    </row>
    <row r="36" spans="1:39" ht="24.95" customHeight="1">
      <c r="A36" s="3">
        <v>29</v>
      </c>
      <c r="B36" s="50" t="s">
        <v>52</v>
      </c>
      <c r="D36" s="43">
        <v>3948</v>
      </c>
      <c r="E36" s="44">
        <v>1380</v>
      </c>
      <c r="F36" s="75">
        <f t="shared" si="0"/>
        <v>5328</v>
      </c>
      <c r="G36" s="80">
        <f t="shared" si="1"/>
        <v>2.5102012259845402E-3</v>
      </c>
      <c r="H36" s="43">
        <v>0</v>
      </c>
      <c r="I36" s="44">
        <v>0</v>
      </c>
      <c r="J36" s="75">
        <f t="shared" si="2"/>
        <v>0</v>
      </c>
      <c r="K36" s="80">
        <f t="shared" si="3"/>
        <v>0</v>
      </c>
      <c r="L36" s="43">
        <v>4870</v>
      </c>
      <c r="M36" s="44">
        <v>0</v>
      </c>
      <c r="N36" s="75">
        <f t="shared" si="4"/>
        <v>4870</v>
      </c>
      <c r="O36" s="80">
        <f t="shared" si="5"/>
        <v>1.0092490316804722E-2</v>
      </c>
      <c r="P36" s="43">
        <v>3380</v>
      </c>
      <c r="Q36" s="44">
        <v>0</v>
      </c>
      <c r="R36" s="75">
        <f t="shared" si="6"/>
        <v>3380</v>
      </c>
      <c r="S36" s="80">
        <f t="shared" si="7"/>
        <v>1.4142022727653093E-2</v>
      </c>
      <c r="T36" s="43">
        <v>1652</v>
      </c>
      <c r="U36" s="44">
        <v>0</v>
      </c>
      <c r="V36" s="75">
        <f t="shared" si="8"/>
        <v>1652</v>
      </c>
      <c r="W36" s="80">
        <f t="shared" si="9"/>
        <v>9.1541296096195931E-3</v>
      </c>
      <c r="X36" s="43">
        <v>1973</v>
      </c>
      <c r="Y36" s="44">
        <v>0</v>
      </c>
      <c r="Z36" s="75">
        <f t="shared" si="10"/>
        <v>1973</v>
      </c>
      <c r="AA36" s="80">
        <f t="shared" si="11"/>
        <v>1.4007511377109469E-2</v>
      </c>
      <c r="AB36" s="43">
        <v>1043</v>
      </c>
      <c r="AC36" s="44">
        <v>0</v>
      </c>
      <c r="AD36" s="75">
        <f t="shared" si="12"/>
        <v>1043</v>
      </c>
      <c r="AE36" s="80">
        <f t="shared" si="17"/>
        <v>1.8488973977167977E-2</v>
      </c>
      <c r="AF36" s="43">
        <v>1437</v>
      </c>
      <c r="AG36" s="44">
        <v>0</v>
      </c>
      <c r="AH36" s="75">
        <f t="shared" si="13"/>
        <v>1437</v>
      </c>
      <c r="AI36" s="80">
        <f t="shared" si="14"/>
        <v>2.9077296641036018E-2</v>
      </c>
      <c r="AJ36" s="43">
        <v>62</v>
      </c>
      <c r="AK36" s="44">
        <v>0</v>
      </c>
      <c r="AL36" s="75">
        <f t="shared" si="15"/>
        <v>62</v>
      </c>
      <c r="AM36" s="80">
        <f t="shared" si="16"/>
        <v>3.8182042123414213E-3</v>
      </c>
    </row>
    <row r="37" spans="1:39" ht="24.95" customHeight="1">
      <c r="A37" s="3">
        <v>30</v>
      </c>
      <c r="B37" s="50" t="s">
        <v>45</v>
      </c>
      <c r="D37" s="43">
        <v>50</v>
      </c>
      <c r="E37" s="44">
        <v>0</v>
      </c>
      <c r="F37" s="75">
        <f t="shared" si="0"/>
        <v>50</v>
      </c>
      <c r="G37" s="80">
        <f t="shared" si="1"/>
        <v>2.3556693186791858E-5</v>
      </c>
      <c r="H37" s="43">
        <v>0</v>
      </c>
      <c r="I37" s="44">
        <v>0</v>
      </c>
      <c r="J37" s="75">
        <f t="shared" si="2"/>
        <v>0</v>
      </c>
      <c r="K37" s="80">
        <f t="shared" si="3"/>
        <v>0</v>
      </c>
      <c r="L37" s="43">
        <v>44106</v>
      </c>
      <c r="M37" s="44">
        <v>36171</v>
      </c>
      <c r="N37" s="75">
        <f t="shared" si="4"/>
        <v>80277</v>
      </c>
      <c r="O37" s="80">
        <f t="shared" si="5"/>
        <v>0.16636444459181368</v>
      </c>
      <c r="P37" s="43">
        <v>27026</v>
      </c>
      <c r="Q37" s="44">
        <v>0</v>
      </c>
      <c r="R37" s="75">
        <f t="shared" si="6"/>
        <v>27026</v>
      </c>
      <c r="S37" s="80">
        <f t="shared" si="7"/>
        <v>0.11307760539572559</v>
      </c>
      <c r="T37" s="43">
        <v>7377</v>
      </c>
      <c r="U37" s="44">
        <v>38356</v>
      </c>
      <c r="V37" s="75">
        <f t="shared" si="8"/>
        <v>45733</v>
      </c>
      <c r="W37" s="80">
        <f t="shared" si="9"/>
        <v>0.25341756019172695</v>
      </c>
      <c r="X37" s="43">
        <v>9793</v>
      </c>
      <c r="Y37" s="44">
        <v>0</v>
      </c>
      <c r="Z37" s="75">
        <f t="shared" si="10"/>
        <v>9793</v>
      </c>
      <c r="AA37" s="80">
        <f t="shared" si="11"/>
        <v>6.9526385664487086E-2</v>
      </c>
      <c r="AB37" s="43">
        <v>30025</v>
      </c>
      <c r="AC37" s="44">
        <v>0</v>
      </c>
      <c r="AD37" s="75">
        <f t="shared" si="12"/>
        <v>30025</v>
      </c>
      <c r="AE37" s="80">
        <f t="shared" si="17"/>
        <v>0.5322449124299794</v>
      </c>
      <c r="AF37" s="43">
        <v>5580</v>
      </c>
      <c r="AG37" s="44">
        <v>0</v>
      </c>
      <c r="AH37" s="75">
        <f t="shared" si="13"/>
        <v>5580</v>
      </c>
      <c r="AI37" s="80">
        <f t="shared" si="14"/>
        <v>0.11290975313638203</v>
      </c>
      <c r="AJ37" s="43">
        <v>1528</v>
      </c>
      <c r="AK37" s="44">
        <v>0</v>
      </c>
      <c r="AL37" s="75">
        <f t="shared" si="15"/>
        <v>1528</v>
      </c>
      <c r="AM37" s="80">
        <f t="shared" si="16"/>
        <v>9.4100258652543414E-2</v>
      </c>
    </row>
    <row r="38" spans="1:39" ht="24.95" customHeight="1">
      <c r="A38" s="3">
        <v>31</v>
      </c>
      <c r="B38" s="50" t="s">
        <v>144</v>
      </c>
      <c r="D38" s="43">
        <v>136</v>
      </c>
      <c r="E38" s="44">
        <v>0</v>
      </c>
      <c r="F38" s="75">
        <f t="shared" si="0"/>
        <v>136</v>
      </c>
      <c r="G38" s="80">
        <f t="shared" si="1"/>
        <v>6.4074205468073853E-5</v>
      </c>
      <c r="H38" s="43">
        <v>45235</v>
      </c>
      <c r="I38" s="44">
        <v>11893</v>
      </c>
      <c r="J38" s="75">
        <f t="shared" si="2"/>
        <v>57128</v>
      </c>
      <c r="K38" s="80">
        <f t="shared" si="3"/>
        <v>4.8761709664340736E-2</v>
      </c>
      <c r="L38" s="43">
        <v>30</v>
      </c>
      <c r="M38" s="44">
        <v>0</v>
      </c>
      <c r="N38" s="75">
        <f t="shared" si="4"/>
        <v>30</v>
      </c>
      <c r="O38" s="80">
        <f t="shared" si="5"/>
        <v>6.2171398255470565E-5</v>
      </c>
      <c r="P38" s="43">
        <v>91</v>
      </c>
      <c r="Q38" s="44">
        <v>0</v>
      </c>
      <c r="R38" s="75">
        <f t="shared" si="6"/>
        <v>91</v>
      </c>
      <c r="S38" s="80">
        <f t="shared" si="7"/>
        <v>3.8074676574450638E-4</v>
      </c>
      <c r="T38" s="43">
        <v>10</v>
      </c>
      <c r="U38" s="44">
        <v>0</v>
      </c>
      <c r="V38" s="75">
        <f t="shared" si="8"/>
        <v>10</v>
      </c>
      <c r="W38" s="80">
        <f t="shared" si="9"/>
        <v>5.5412406837891003E-5</v>
      </c>
      <c r="X38" s="43">
        <v>0</v>
      </c>
      <c r="Y38" s="44">
        <v>0</v>
      </c>
      <c r="Z38" s="75">
        <f t="shared" si="10"/>
        <v>0</v>
      </c>
      <c r="AA38" s="80">
        <f t="shared" si="11"/>
        <v>0</v>
      </c>
      <c r="AB38" s="43">
        <v>0</v>
      </c>
      <c r="AC38" s="44">
        <v>0</v>
      </c>
      <c r="AD38" s="75">
        <f t="shared" si="12"/>
        <v>0</v>
      </c>
      <c r="AE38" s="80">
        <f t="shared" si="17"/>
        <v>0</v>
      </c>
      <c r="AF38" s="43">
        <v>1</v>
      </c>
      <c r="AG38" s="44">
        <v>0</v>
      </c>
      <c r="AH38" s="75">
        <f t="shared" si="13"/>
        <v>1</v>
      </c>
      <c r="AI38" s="80">
        <f t="shared" si="14"/>
        <v>2.0234722784297857E-5</v>
      </c>
      <c r="AJ38" s="43">
        <v>0</v>
      </c>
      <c r="AK38" s="44">
        <v>0</v>
      </c>
      <c r="AL38" s="75">
        <f t="shared" si="15"/>
        <v>0</v>
      </c>
      <c r="AM38" s="80">
        <f t="shared" si="16"/>
        <v>0</v>
      </c>
    </row>
    <row r="39" spans="1:39" ht="24.95" customHeight="1">
      <c r="A39" s="3">
        <v>32</v>
      </c>
      <c r="B39" s="50" t="s">
        <v>86</v>
      </c>
      <c r="D39" s="43">
        <v>6524</v>
      </c>
      <c r="E39" s="44">
        <v>23566</v>
      </c>
      <c r="F39" s="75">
        <f t="shared" si="0"/>
        <v>30090</v>
      </c>
      <c r="G39" s="80">
        <f t="shared" si="1"/>
        <v>1.417641795981134E-2</v>
      </c>
      <c r="H39" s="43">
        <v>0</v>
      </c>
      <c r="I39" s="44">
        <v>0</v>
      </c>
      <c r="J39" s="75">
        <f t="shared" si="2"/>
        <v>0</v>
      </c>
      <c r="K39" s="80">
        <f t="shared" si="3"/>
        <v>0</v>
      </c>
      <c r="L39" s="43">
        <v>9373</v>
      </c>
      <c r="M39" s="44">
        <v>7306</v>
      </c>
      <c r="N39" s="75">
        <f t="shared" si="4"/>
        <v>16679</v>
      </c>
      <c r="O39" s="80">
        <f t="shared" si="5"/>
        <v>3.4565225050099783E-2</v>
      </c>
      <c r="P39" s="43">
        <v>2527</v>
      </c>
      <c r="Q39" s="44">
        <v>0</v>
      </c>
      <c r="R39" s="75">
        <f t="shared" si="6"/>
        <v>2527</v>
      </c>
      <c r="S39" s="80">
        <f t="shared" si="7"/>
        <v>1.0573044802597445E-2</v>
      </c>
      <c r="T39" s="43">
        <v>184</v>
      </c>
      <c r="U39" s="44">
        <v>0</v>
      </c>
      <c r="V39" s="75">
        <f t="shared" si="8"/>
        <v>184</v>
      </c>
      <c r="W39" s="80">
        <f t="shared" si="9"/>
        <v>1.0195882858171944E-3</v>
      </c>
      <c r="X39" s="43">
        <v>371</v>
      </c>
      <c r="Y39" s="44">
        <v>0</v>
      </c>
      <c r="Z39" s="75">
        <f t="shared" si="10"/>
        <v>371</v>
      </c>
      <c r="AA39" s="80">
        <f t="shared" si="11"/>
        <v>2.6339517085188103E-3</v>
      </c>
      <c r="AB39" s="43">
        <v>329</v>
      </c>
      <c r="AC39" s="44">
        <v>0</v>
      </c>
      <c r="AD39" s="75">
        <f t="shared" si="12"/>
        <v>329</v>
      </c>
      <c r="AE39" s="80">
        <f t="shared" si="17"/>
        <v>5.8320924625966108E-3</v>
      </c>
      <c r="AF39" s="43">
        <v>1260</v>
      </c>
      <c r="AG39" s="44">
        <v>0</v>
      </c>
      <c r="AH39" s="75">
        <f t="shared" si="13"/>
        <v>1260</v>
      </c>
      <c r="AI39" s="80">
        <f t="shared" si="14"/>
        <v>2.5495750708215296E-2</v>
      </c>
      <c r="AJ39" s="43">
        <v>65</v>
      </c>
      <c r="AK39" s="44">
        <v>0</v>
      </c>
      <c r="AL39" s="75">
        <f t="shared" si="15"/>
        <v>65</v>
      </c>
      <c r="AM39" s="80">
        <f t="shared" si="16"/>
        <v>4.0029560290676192E-3</v>
      </c>
    </row>
    <row r="40" spans="1:39" ht="24.95" customHeight="1">
      <c r="A40" s="3">
        <v>33</v>
      </c>
      <c r="B40" s="50" t="s">
        <v>146</v>
      </c>
      <c r="D40" s="43">
        <v>0</v>
      </c>
      <c r="E40" s="44">
        <v>0</v>
      </c>
      <c r="F40" s="75">
        <f t="shared" si="0"/>
        <v>0</v>
      </c>
      <c r="G40" s="80">
        <f t="shared" ref="G40:G71" si="18">+F40/$F$153</f>
        <v>0</v>
      </c>
      <c r="H40" s="43">
        <v>0</v>
      </c>
      <c r="I40" s="44">
        <v>0</v>
      </c>
      <c r="J40" s="75">
        <f t="shared" si="2"/>
        <v>0</v>
      </c>
      <c r="K40" s="80">
        <f t="shared" ref="K40:K71" si="19">+J40/$J$153</f>
        <v>0</v>
      </c>
      <c r="L40" s="43">
        <v>0</v>
      </c>
      <c r="M40" s="44">
        <v>0</v>
      </c>
      <c r="N40" s="75">
        <f t="shared" si="4"/>
        <v>0</v>
      </c>
      <c r="O40" s="80">
        <f t="shared" ref="O40:O71" si="20">+N40/$N$153</f>
        <v>0</v>
      </c>
      <c r="P40" s="43">
        <v>0</v>
      </c>
      <c r="Q40" s="44">
        <v>0</v>
      </c>
      <c r="R40" s="75">
        <f t="shared" si="6"/>
        <v>0</v>
      </c>
      <c r="S40" s="80">
        <f t="shared" ref="S40:S71" si="21">+R40/$R$153</f>
        <v>0</v>
      </c>
      <c r="T40" s="43">
        <v>0</v>
      </c>
      <c r="U40" s="44">
        <v>0</v>
      </c>
      <c r="V40" s="75">
        <f t="shared" si="8"/>
        <v>0</v>
      </c>
      <c r="W40" s="80">
        <f t="shared" ref="W40:W71" si="22">+V40/$V$153</f>
        <v>0</v>
      </c>
      <c r="X40" s="43">
        <v>0</v>
      </c>
      <c r="Y40" s="44">
        <v>0</v>
      </c>
      <c r="Z40" s="75">
        <f t="shared" si="10"/>
        <v>0</v>
      </c>
      <c r="AA40" s="80">
        <f t="shared" ref="AA40:AA71" si="23">+Z40/$Z$153</f>
        <v>0</v>
      </c>
      <c r="AB40" s="43">
        <v>1</v>
      </c>
      <c r="AC40" s="44">
        <v>0</v>
      </c>
      <c r="AD40" s="75">
        <f t="shared" si="12"/>
        <v>1</v>
      </c>
      <c r="AE40" s="80">
        <f t="shared" si="17"/>
        <v>1.7726724810324044E-5</v>
      </c>
      <c r="AF40" s="43">
        <v>0</v>
      </c>
      <c r="AG40" s="44">
        <v>0</v>
      </c>
      <c r="AH40" s="75">
        <f t="shared" si="13"/>
        <v>0</v>
      </c>
      <c r="AI40" s="80">
        <f t="shared" ref="AI40:AI71" si="24">+AH40/$AH$153</f>
        <v>0</v>
      </c>
      <c r="AJ40" s="43">
        <v>0</v>
      </c>
      <c r="AK40" s="44">
        <v>0</v>
      </c>
      <c r="AL40" s="75">
        <f t="shared" si="15"/>
        <v>0</v>
      </c>
      <c r="AM40" s="80">
        <f t="shared" ref="AM40:AM71" si="25">+AL40/$AL$153</f>
        <v>0</v>
      </c>
    </row>
    <row r="41" spans="1:39" ht="24.95" customHeight="1">
      <c r="A41" s="3">
        <v>34</v>
      </c>
      <c r="B41" s="50" t="s">
        <v>78</v>
      </c>
      <c r="D41" s="43">
        <v>0</v>
      </c>
      <c r="E41" s="44">
        <v>0</v>
      </c>
      <c r="F41" s="75">
        <f t="shared" si="0"/>
        <v>0</v>
      </c>
      <c r="G41" s="80">
        <f t="shared" si="18"/>
        <v>0</v>
      </c>
      <c r="H41" s="43">
        <v>0</v>
      </c>
      <c r="I41" s="44">
        <v>0</v>
      </c>
      <c r="J41" s="75">
        <f t="shared" si="2"/>
        <v>0</v>
      </c>
      <c r="K41" s="80">
        <f t="shared" si="19"/>
        <v>0</v>
      </c>
      <c r="L41" s="43">
        <v>0</v>
      </c>
      <c r="M41" s="44">
        <v>0</v>
      </c>
      <c r="N41" s="75">
        <f t="shared" si="4"/>
        <v>0</v>
      </c>
      <c r="O41" s="80">
        <f t="shared" si="20"/>
        <v>0</v>
      </c>
      <c r="P41" s="43">
        <v>770</v>
      </c>
      <c r="Q41" s="44">
        <v>0</v>
      </c>
      <c r="R41" s="75">
        <f t="shared" si="6"/>
        <v>770</v>
      </c>
      <c r="S41" s="80">
        <f t="shared" si="21"/>
        <v>3.2217034024535156E-3</v>
      </c>
      <c r="T41" s="43">
        <v>0</v>
      </c>
      <c r="U41" s="44">
        <v>0</v>
      </c>
      <c r="V41" s="75">
        <f t="shared" si="8"/>
        <v>0</v>
      </c>
      <c r="W41" s="80">
        <f t="shared" si="22"/>
        <v>0</v>
      </c>
      <c r="X41" s="43">
        <v>567</v>
      </c>
      <c r="Y41" s="44">
        <v>0</v>
      </c>
      <c r="Z41" s="75">
        <f t="shared" si="10"/>
        <v>567</v>
      </c>
      <c r="AA41" s="80">
        <f t="shared" si="23"/>
        <v>4.0254733658495025E-3</v>
      </c>
      <c r="AB41" s="43">
        <v>13</v>
      </c>
      <c r="AC41" s="44">
        <v>0</v>
      </c>
      <c r="AD41" s="75">
        <f t="shared" si="12"/>
        <v>13</v>
      </c>
      <c r="AE41" s="80">
        <f t="shared" si="17"/>
        <v>2.3044742253421259E-4</v>
      </c>
      <c r="AF41" s="43">
        <v>0</v>
      </c>
      <c r="AG41" s="44">
        <v>0</v>
      </c>
      <c r="AH41" s="75">
        <f t="shared" si="13"/>
        <v>0</v>
      </c>
      <c r="AI41" s="80">
        <f t="shared" si="24"/>
        <v>0</v>
      </c>
      <c r="AJ41" s="43">
        <v>28</v>
      </c>
      <c r="AK41" s="44">
        <v>0</v>
      </c>
      <c r="AL41" s="75">
        <f t="shared" si="15"/>
        <v>28</v>
      </c>
      <c r="AM41" s="80">
        <f t="shared" si="25"/>
        <v>1.7243502894445128E-3</v>
      </c>
    </row>
    <row r="42" spans="1:39" ht="24.95" customHeight="1">
      <c r="A42" s="3">
        <v>35</v>
      </c>
      <c r="B42" s="50" t="s">
        <v>147</v>
      </c>
      <c r="D42" s="43">
        <v>0</v>
      </c>
      <c r="E42" s="44">
        <v>0</v>
      </c>
      <c r="F42" s="75">
        <f t="shared" si="0"/>
        <v>0</v>
      </c>
      <c r="G42" s="80">
        <f t="shared" si="18"/>
        <v>0</v>
      </c>
      <c r="H42" s="43">
        <v>0</v>
      </c>
      <c r="I42" s="44">
        <v>0</v>
      </c>
      <c r="J42" s="75">
        <f t="shared" si="2"/>
        <v>0</v>
      </c>
      <c r="K42" s="80">
        <f t="shared" si="19"/>
        <v>0</v>
      </c>
      <c r="L42" s="43">
        <v>0</v>
      </c>
      <c r="M42" s="44">
        <v>0</v>
      </c>
      <c r="N42" s="75">
        <f t="shared" si="4"/>
        <v>0</v>
      </c>
      <c r="O42" s="80">
        <f t="shared" si="20"/>
        <v>0</v>
      </c>
      <c r="P42" s="43">
        <v>0</v>
      </c>
      <c r="Q42" s="44">
        <v>0</v>
      </c>
      <c r="R42" s="75">
        <f t="shared" si="6"/>
        <v>0</v>
      </c>
      <c r="S42" s="80">
        <f t="shared" si="21"/>
        <v>0</v>
      </c>
      <c r="T42" s="43">
        <v>0</v>
      </c>
      <c r="U42" s="44">
        <v>0</v>
      </c>
      <c r="V42" s="75">
        <f t="shared" si="8"/>
        <v>0</v>
      </c>
      <c r="W42" s="80">
        <f t="shared" si="22"/>
        <v>0</v>
      </c>
      <c r="X42" s="43">
        <v>0</v>
      </c>
      <c r="Y42" s="44">
        <v>0</v>
      </c>
      <c r="Z42" s="75">
        <f t="shared" si="10"/>
        <v>0</v>
      </c>
      <c r="AA42" s="80">
        <f t="shared" si="23"/>
        <v>0</v>
      </c>
      <c r="AB42" s="43">
        <v>0</v>
      </c>
      <c r="AC42" s="44">
        <v>0</v>
      </c>
      <c r="AD42" s="75">
        <f t="shared" si="12"/>
        <v>0</v>
      </c>
      <c r="AE42" s="80">
        <f t="shared" si="17"/>
        <v>0</v>
      </c>
      <c r="AF42" s="43">
        <v>0</v>
      </c>
      <c r="AG42" s="44">
        <v>0</v>
      </c>
      <c r="AH42" s="75">
        <f t="shared" si="13"/>
        <v>0</v>
      </c>
      <c r="AI42" s="80">
        <f t="shared" si="24"/>
        <v>0</v>
      </c>
      <c r="AJ42" s="43">
        <v>0</v>
      </c>
      <c r="AK42" s="44">
        <v>0</v>
      </c>
      <c r="AL42" s="75">
        <f t="shared" si="15"/>
        <v>0</v>
      </c>
      <c r="AM42" s="80">
        <f t="shared" si="25"/>
        <v>0</v>
      </c>
    </row>
    <row r="43" spans="1:39" ht="24.95" customHeight="1">
      <c r="A43" s="3">
        <v>36</v>
      </c>
      <c r="B43" s="50" t="s">
        <v>209</v>
      </c>
      <c r="D43" s="43">
        <v>0</v>
      </c>
      <c r="E43" s="44">
        <v>0</v>
      </c>
      <c r="F43" s="75">
        <f t="shared" si="0"/>
        <v>0</v>
      </c>
      <c r="G43" s="80">
        <f t="shared" si="18"/>
        <v>0</v>
      </c>
      <c r="H43" s="43">
        <v>0</v>
      </c>
      <c r="I43" s="44">
        <v>0</v>
      </c>
      <c r="J43" s="75">
        <f t="shared" si="2"/>
        <v>0</v>
      </c>
      <c r="K43" s="80">
        <f t="shared" si="19"/>
        <v>0</v>
      </c>
      <c r="L43" s="43">
        <v>0</v>
      </c>
      <c r="M43" s="44">
        <v>0</v>
      </c>
      <c r="N43" s="75">
        <f t="shared" si="4"/>
        <v>0</v>
      </c>
      <c r="O43" s="80">
        <f t="shared" si="20"/>
        <v>0</v>
      </c>
      <c r="P43" s="43">
        <v>0</v>
      </c>
      <c r="Q43" s="44">
        <v>0</v>
      </c>
      <c r="R43" s="75">
        <f t="shared" si="6"/>
        <v>0</v>
      </c>
      <c r="S43" s="80">
        <f t="shared" si="21"/>
        <v>0</v>
      </c>
      <c r="T43" s="43">
        <v>4</v>
      </c>
      <c r="U43" s="44">
        <v>0</v>
      </c>
      <c r="V43" s="75">
        <f t="shared" si="8"/>
        <v>4</v>
      </c>
      <c r="W43" s="80">
        <f t="shared" si="22"/>
        <v>2.21649627351564E-5</v>
      </c>
      <c r="X43" s="43">
        <v>0</v>
      </c>
      <c r="Y43" s="44">
        <v>0</v>
      </c>
      <c r="Z43" s="75">
        <f t="shared" si="10"/>
        <v>0</v>
      </c>
      <c r="AA43" s="80">
        <f t="shared" si="23"/>
        <v>0</v>
      </c>
      <c r="AB43" s="43">
        <v>0</v>
      </c>
      <c r="AC43" s="44">
        <v>0</v>
      </c>
      <c r="AD43" s="75">
        <f t="shared" si="12"/>
        <v>0</v>
      </c>
      <c r="AE43" s="80">
        <f t="shared" si="17"/>
        <v>0</v>
      </c>
      <c r="AF43" s="43">
        <v>0</v>
      </c>
      <c r="AG43" s="44">
        <v>0</v>
      </c>
      <c r="AH43" s="75">
        <f t="shared" si="13"/>
        <v>0</v>
      </c>
      <c r="AI43" s="80">
        <f t="shared" si="24"/>
        <v>0</v>
      </c>
      <c r="AJ43" s="43">
        <v>0</v>
      </c>
      <c r="AK43" s="44">
        <v>0</v>
      </c>
      <c r="AL43" s="75">
        <f t="shared" si="15"/>
        <v>0</v>
      </c>
      <c r="AM43" s="80">
        <f t="shared" si="25"/>
        <v>0</v>
      </c>
    </row>
    <row r="44" spans="1:39" ht="24.95" customHeight="1">
      <c r="A44" s="3">
        <v>37</v>
      </c>
      <c r="B44" s="50" t="s">
        <v>148</v>
      </c>
      <c r="D44" s="43">
        <v>0</v>
      </c>
      <c r="E44" s="44">
        <v>0</v>
      </c>
      <c r="F44" s="75">
        <f t="shared" si="0"/>
        <v>0</v>
      </c>
      <c r="G44" s="80">
        <f t="shared" si="18"/>
        <v>0</v>
      </c>
      <c r="H44" s="43">
        <v>0</v>
      </c>
      <c r="I44" s="44">
        <v>0</v>
      </c>
      <c r="J44" s="75">
        <f t="shared" si="2"/>
        <v>0</v>
      </c>
      <c r="K44" s="80">
        <f t="shared" si="19"/>
        <v>0</v>
      </c>
      <c r="L44" s="43">
        <v>0</v>
      </c>
      <c r="M44" s="44">
        <v>0</v>
      </c>
      <c r="N44" s="75">
        <f t="shared" si="4"/>
        <v>0</v>
      </c>
      <c r="O44" s="80">
        <f t="shared" si="20"/>
        <v>0</v>
      </c>
      <c r="P44" s="43">
        <v>515</v>
      </c>
      <c r="Q44" s="44">
        <v>0</v>
      </c>
      <c r="R44" s="75">
        <f t="shared" si="6"/>
        <v>515</v>
      </c>
      <c r="S44" s="80">
        <f t="shared" si="21"/>
        <v>2.1547756522903383E-3</v>
      </c>
      <c r="T44" s="43">
        <v>0</v>
      </c>
      <c r="U44" s="44">
        <v>0</v>
      </c>
      <c r="V44" s="75">
        <f t="shared" si="8"/>
        <v>0</v>
      </c>
      <c r="W44" s="80">
        <f t="shared" si="22"/>
        <v>0</v>
      </c>
      <c r="X44" s="43">
        <v>0</v>
      </c>
      <c r="Y44" s="44">
        <v>0</v>
      </c>
      <c r="Z44" s="75">
        <f t="shared" si="10"/>
        <v>0</v>
      </c>
      <c r="AA44" s="80">
        <f t="shared" si="23"/>
        <v>0</v>
      </c>
      <c r="AB44" s="43">
        <v>0</v>
      </c>
      <c r="AC44" s="44">
        <v>0</v>
      </c>
      <c r="AD44" s="75">
        <f t="shared" si="12"/>
        <v>0</v>
      </c>
      <c r="AE44" s="80">
        <f t="shared" si="17"/>
        <v>0</v>
      </c>
      <c r="AF44" s="43">
        <v>0</v>
      </c>
      <c r="AG44" s="44">
        <v>0</v>
      </c>
      <c r="AH44" s="75">
        <f t="shared" si="13"/>
        <v>0</v>
      </c>
      <c r="AI44" s="80">
        <f t="shared" si="24"/>
        <v>0</v>
      </c>
      <c r="AJ44" s="43">
        <v>0</v>
      </c>
      <c r="AK44" s="44">
        <v>0</v>
      </c>
      <c r="AL44" s="75">
        <f t="shared" si="15"/>
        <v>0</v>
      </c>
      <c r="AM44" s="80">
        <f t="shared" si="25"/>
        <v>0</v>
      </c>
    </row>
    <row r="45" spans="1:39" ht="24.95" customHeight="1">
      <c r="A45" s="3">
        <v>38</v>
      </c>
      <c r="B45" s="50" t="s">
        <v>63</v>
      </c>
      <c r="D45" s="43">
        <v>0</v>
      </c>
      <c r="E45" s="44">
        <v>0</v>
      </c>
      <c r="F45" s="75">
        <f t="shared" si="0"/>
        <v>0</v>
      </c>
      <c r="G45" s="80">
        <f t="shared" si="18"/>
        <v>0</v>
      </c>
      <c r="H45" s="43">
        <v>0</v>
      </c>
      <c r="I45" s="44">
        <v>0</v>
      </c>
      <c r="J45" s="75">
        <f t="shared" si="2"/>
        <v>0</v>
      </c>
      <c r="K45" s="80">
        <f t="shared" si="19"/>
        <v>0</v>
      </c>
      <c r="L45" s="43">
        <v>0</v>
      </c>
      <c r="M45" s="44">
        <v>0</v>
      </c>
      <c r="N45" s="75">
        <f t="shared" si="4"/>
        <v>0</v>
      </c>
      <c r="O45" s="80">
        <f t="shared" si="20"/>
        <v>0</v>
      </c>
      <c r="P45" s="43">
        <v>27</v>
      </c>
      <c r="Q45" s="44">
        <v>0</v>
      </c>
      <c r="R45" s="75">
        <f t="shared" si="6"/>
        <v>27</v>
      </c>
      <c r="S45" s="80">
        <f t="shared" si="21"/>
        <v>1.1296882060551288E-4</v>
      </c>
      <c r="T45" s="43">
        <v>697</v>
      </c>
      <c r="U45" s="44">
        <v>0</v>
      </c>
      <c r="V45" s="75">
        <f t="shared" si="8"/>
        <v>697</v>
      </c>
      <c r="W45" s="80">
        <f t="shared" si="22"/>
        <v>3.8622447566010031E-3</v>
      </c>
      <c r="X45" s="43">
        <v>1230</v>
      </c>
      <c r="Y45" s="44">
        <v>0</v>
      </c>
      <c r="Z45" s="75">
        <f t="shared" si="10"/>
        <v>1230</v>
      </c>
      <c r="AA45" s="80">
        <f t="shared" si="23"/>
        <v>8.7325083597793451E-3</v>
      </c>
      <c r="AB45" s="43">
        <v>558</v>
      </c>
      <c r="AC45" s="44">
        <v>0</v>
      </c>
      <c r="AD45" s="75">
        <f t="shared" si="12"/>
        <v>558</v>
      </c>
      <c r="AE45" s="80">
        <f t="shared" si="17"/>
        <v>9.8915124441608174E-3</v>
      </c>
      <c r="AF45" s="43">
        <v>530</v>
      </c>
      <c r="AG45" s="44">
        <v>0</v>
      </c>
      <c r="AH45" s="75">
        <f t="shared" si="13"/>
        <v>530</v>
      </c>
      <c r="AI45" s="80">
        <f t="shared" si="24"/>
        <v>1.0724403075677864E-2</v>
      </c>
      <c r="AJ45" s="43">
        <v>0</v>
      </c>
      <c r="AK45" s="44">
        <v>0</v>
      </c>
      <c r="AL45" s="75">
        <f t="shared" si="15"/>
        <v>0</v>
      </c>
      <c r="AM45" s="80">
        <f t="shared" si="25"/>
        <v>0</v>
      </c>
    </row>
    <row r="46" spans="1:39" ht="24.95" customHeight="1">
      <c r="A46" s="3">
        <v>39</v>
      </c>
      <c r="B46" s="50" t="s">
        <v>87</v>
      </c>
      <c r="D46" s="43">
        <v>2008</v>
      </c>
      <c r="E46" s="44">
        <v>0</v>
      </c>
      <c r="F46" s="75">
        <f t="shared" si="0"/>
        <v>2008</v>
      </c>
      <c r="G46" s="80">
        <f t="shared" si="18"/>
        <v>9.4603679838156098E-4</v>
      </c>
      <c r="H46" s="43">
        <v>0</v>
      </c>
      <c r="I46" s="44">
        <v>0</v>
      </c>
      <c r="J46" s="75">
        <f t="shared" si="2"/>
        <v>0</v>
      </c>
      <c r="K46" s="80">
        <f t="shared" si="19"/>
        <v>0</v>
      </c>
      <c r="L46" s="43">
        <v>67</v>
      </c>
      <c r="M46" s="44">
        <v>0</v>
      </c>
      <c r="N46" s="75">
        <f t="shared" si="4"/>
        <v>67</v>
      </c>
      <c r="O46" s="80">
        <f t="shared" si="20"/>
        <v>1.3884945610388426E-4</v>
      </c>
      <c r="P46" s="43">
        <v>1151</v>
      </c>
      <c r="Q46" s="44">
        <v>0</v>
      </c>
      <c r="R46" s="75">
        <f t="shared" si="6"/>
        <v>1151</v>
      </c>
      <c r="S46" s="80">
        <f t="shared" si="21"/>
        <v>4.8158189821090863E-3</v>
      </c>
      <c r="T46" s="43">
        <v>88</v>
      </c>
      <c r="U46" s="44">
        <v>0</v>
      </c>
      <c r="V46" s="75">
        <f t="shared" si="8"/>
        <v>88</v>
      </c>
      <c r="W46" s="80">
        <f t="shared" si="22"/>
        <v>4.8762918017344084E-4</v>
      </c>
      <c r="X46" s="43">
        <v>297</v>
      </c>
      <c r="Y46" s="44">
        <v>0</v>
      </c>
      <c r="Z46" s="75">
        <f t="shared" si="10"/>
        <v>297</v>
      </c>
      <c r="AA46" s="80">
        <f t="shared" si="23"/>
        <v>2.1085812868735492E-3</v>
      </c>
      <c r="AB46" s="43">
        <v>40</v>
      </c>
      <c r="AC46" s="44">
        <v>0</v>
      </c>
      <c r="AD46" s="75">
        <f t="shared" si="12"/>
        <v>40</v>
      </c>
      <c r="AE46" s="80">
        <f t="shared" si="17"/>
        <v>7.0906899241296179E-4</v>
      </c>
      <c r="AF46" s="43">
        <v>95</v>
      </c>
      <c r="AG46" s="44">
        <v>0</v>
      </c>
      <c r="AH46" s="75">
        <f t="shared" si="13"/>
        <v>95</v>
      </c>
      <c r="AI46" s="80">
        <f t="shared" si="24"/>
        <v>1.9222986645082963E-3</v>
      </c>
      <c r="AJ46" s="43">
        <v>112</v>
      </c>
      <c r="AK46" s="44">
        <v>0</v>
      </c>
      <c r="AL46" s="75">
        <f t="shared" si="15"/>
        <v>112</v>
      </c>
      <c r="AM46" s="80">
        <f t="shared" si="25"/>
        <v>6.8974011577780511E-3</v>
      </c>
    </row>
    <row r="47" spans="1:39" ht="24.95" customHeight="1">
      <c r="A47" s="3">
        <v>40</v>
      </c>
      <c r="B47" s="50" t="s">
        <v>69</v>
      </c>
      <c r="D47" s="43">
        <v>0</v>
      </c>
      <c r="E47" s="44">
        <v>0</v>
      </c>
      <c r="F47" s="75">
        <f t="shared" si="0"/>
        <v>0</v>
      </c>
      <c r="G47" s="80">
        <f t="shared" si="18"/>
        <v>0</v>
      </c>
      <c r="H47" s="43">
        <v>0</v>
      </c>
      <c r="I47" s="44">
        <v>0</v>
      </c>
      <c r="J47" s="75">
        <f t="shared" si="2"/>
        <v>0</v>
      </c>
      <c r="K47" s="80">
        <f t="shared" si="19"/>
        <v>0</v>
      </c>
      <c r="L47" s="43">
        <v>0</v>
      </c>
      <c r="M47" s="44">
        <v>0</v>
      </c>
      <c r="N47" s="75">
        <f t="shared" si="4"/>
        <v>0</v>
      </c>
      <c r="O47" s="80">
        <f t="shared" si="20"/>
        <v>0</v>
      </c>
      <c r="P47" s="43">
        <v>0</v>
      </c>
      <c r="Q47" s="44">
        <v>0</v>
      </c>
      <c r="R47" s="75">
        <f t="shared" si="6"/>
        <v>0</v>
      </c>
      <c r="S47" s="80">
        <f t="shared" si="21"/>
        <v>0</v>
      </c>
      <c r="T47" s="43">
        <v>82</v>
      </c>
      <c r="U47" s="44">
        <v>0</v>
      </c>
      <c r="V47" s="75">
        <f t="shared" si="8"/>
        <v>82</v>
      </c>
      <c r="W47" s="80">
        <f t="shared" si="22"/>
        <v>4.5438173607070624E-4</v>
      </c>
      <c r="X47" s="43">
        <v>506</v>
      </c>
      <c r="Y47" s="44">
        <v>0</v>
      </c>
      <c r="Z47" s="75">
        <f t="shared" si="10"/>
        <v>506</v>
      </c>
      <c r="AA47" s="80">
        <f t="shared" si="23"/>
        <v>3.5923977480067874E-3</v>
      </c>
      <c r="AB47" s="43">
        <v>46</v>
      </c>
      <c r="AC47" s="44">
        <v>0</v>
      </c>
      <c r="AD47" s="75">
        <f t="shared" si="12"/>
        <v>46</v>
      </c>
      <c r="AE47" s="80">
        <f t="shared" si="17"/>
        <v>8.1542934127490601E-4</v>
      </c>
      <c r="AF47" s="43">
        <v>5</v>
      </c>
      <c r="AG47" s="44">
        <v>0</v>
      </c>
      <c r="AH47" s="75">
        <f t="shared" si="13"/>
        <v>5</v>
      </c>
      <c r="AI47" s="80">
        <f t="shared" si="24"/>
        <v>1.0117361392148928E-4</v>
      </c>
      <c r="AJ47" s="43">
        <v>0</v>
      </c>
      <c r="AK47" s="44">
        <v>0</v>
      </c>
      <c r="AL47" s="75">
        <f t="shared" si="15"/>
        <v>0</v>
      </c>
      <c r="AM47" s="80">
        <f t="shared" si="25"/>
        <v>0</v>
      </c>
    </row>
    <row r="48" spans="1:39" ht="24.95" customHeight="1">
      <c r="A48" s="3">
        <v>41</v>
      </c>
      <c r="B48" s="50" t="s">
        <v>149</v>
      </c>
      <c r="D48" s="43">
        <v>8</v>
      </c>
      <c r="E48" s="44">
        <v>0</v>
      </c>
      <c r="F48" s="75">
        <f t="shared" si="0"/>
        <v>8</v>
      </c>
      <c r="G48" s="80">
        <f t="shared" si="18"/>
        <v>3.7690709098866968E-6</v>
      </c>
      <c r="H48" s="43">
        <v>0</v>
      </c>
      <c r="I48" s="44">
        <v>0</v>
      </c>
      <c r="J48" s="75">
        <f t="shared" si="2"/>
        <v>0</v>
      </c>
      <c r="K48" s="80">
        <f t="shared" si="19"/>
        <v>0</v>
      </c>
      <c r="L48" s="43">
        <v>0</v>
      </c>
      <c r="M48" s="44">
        <v>0</v>
      </c>
      <c r="N48" s="75">
        <f t="shared" si="4"/>
        <v>0</v>
      </c>
      <c r="O48" s="80">
        <f t="shared" si="20"/>
        <v>0</v>
      </c>
      <c r="P48" s="43">
        <v>0</v>
      </c>
      <c r="Q48" s="44">
        <v>0</v>
      </c>
      <c r="R48" s="75">
        <f t="shared" si="6"/>
        <v>0</v>
      </c>
      <c r="S48" s="80">
        <f t="shared" si="21"/>
        <v>0</v>
      </c>
      <c r="T48" s="43">
        <v>0</v>
      </c>
      <c r="U48" s="44">
        <v>0</v>
      </c>
      <c r="V48" s="75">
        <f t="shared" si="8"/>
        <v>0</v>
      </c>
      <c r="W48" s="80">
        <f t="shared" si="22"/>
        <v>0</v>
      </c>
      <c r="X48" s="43">
        <v>0</v>
      </c>
      <c r="Y48" s="44">
        <v>0</v>
      </c>
      <c r="Z48" s="75">
        <f t="shared" si="10"/>
        <v>0</v>
      </c>
      <c r="AA48" s="80">
        <f t="shared" si="23"/>
        <v>0</v>
      </c>
      <c r="AB48" s="43">
        <v>0</v>
      </c>
      <c r="AC48" s="44">
        <v>0</v>
      </c>
      <c r="AD48" s="75">
        <f t="shared" si="12"/>
        <v>0</v>
      </c>
      <c r="AE48" s="80">
        <f t="shared" si="17"/>
        <v>0</v>
      </c>
      <c r="AF48" s="43">
        <v>14</v>
      </c>
      <c r="AG48" s="44">
        <v>0</v>
      </c>
      <c r="AH48" s="75">
        <f t="shared" si="13"/>
        <v>14</v>
      </c>
      <c r="AI48" s="80">
        <f t="shared" si="24"/>
        <v>2.8328611898016995E-4</v>
      </c>
      <c r="AJ48" s="43">
        <v>0</v>
      </c>
      <c r="AK48" s="44">
        <v>0</v>
      </c>
      <c r="AL48" s="75">
        <f t="shared" si="15"/>
        <v>0</v>
      </c>
      <c r="AM48" s="80">
        <f t="shared" si="25"/>
        <v>0</v>
      </c>
    </row>
    <row r="49" spans="1:39" ht="24.95" customHeight="1">
      <c r="A49" s="3">
        <v>42</v>
      </c>
      <c r="B49" s="50" t="s">
        <v>150</v>
      </c>
      <c r="D49" s="43">
        <v>0</v>
      </c>
      <c r="E49" s="44">
        <v>0</v>
      </c>
      <c r="F49" s="75">
        <f t="shared" si="0"/>
        <v>0</v>
      </c>
      <c r="G49" s="80">
        <f t="shared" si="18"/>
        <v>0</v>
      </c>
      <c r="H49" s="43">
        <v>0</v>
      </c>
      <c r="I49" s="44">
        <v>0</v>
      </c>
      <c r="J49" s="75">
        <f t="shared" si="2"/>
        <v>0</v>
      </c>
      <c r="K49" s="80">
        <f t="shared" si="19"/>
        <v>0</v>
      </c>
      <c r="L49" s="43">
        <v>0</v>
      </c>
      <c r="M49" s="44">
        <v>0</v>
      </c>
      <c r="N49" s="75">
        <f t="shared" si="4"/>
        <v>0</v>
      </c>
      <c r="O49" s="80">
        <f t="shared" si="20"/>
        <v>0</v>
      </c>
      <c r="P49" s="43">
        <v>0</v>
      </c>
      <c r="Q49" s="44">
        <v>0</v>
      </c>
      <c r="R49" s="75">
        <f t="shared" si="6"/>
        <v>0</v>
      </c>
      <c r="S49" s="80">
        <f t="shared" si="21"/>
        <v>0</v>
      </c>
      <c r="T49" s="43">
        <v>0</v>
      </c>
      <c r="U49" s="44">
        <v>0</v>
      </c>
      <c r="V49" s="75">
        <f t="shared" si="8"/>
        <v>0</v>
      </c>
      <c r="W49" s="80">
        <f t="shared" si="22"/>
        <v>0</v>
      </c>
      <c r="X49" s="43">
        <v>0</v>
      </c>
      <c r="Y49" s="44">
        <v>0</v>
      </c>
      <c r="Z49" s="75">
        <f t="shared" si="10"/>
        <v>0</v>
      </c>
      <c r="AA49" s="80">
        <f t="shared" si="23"/>
        <v>0</v>
      </c>
      <c r="AB49" s="43">
        <v>0</v>
      </c>
      <c r="AC49" s="44">
        <v>0</v>
      </c>
      <c r="AD49" s="75">
        <f t="shared" si="12"/>
        <v>0</v>
      </c>
      <c r="AE49" s="80">
        <f t="shared" si="17"/>
        <v>0</v>
      </c>
      <c r="AF49" s="43">
        <v>0</v>
      </c>
      <c r="AG49" s="44">
        <v>0</v>
      </c>
      <c r="AH49" s="75">
        <f t="shared" si="13"/>
        <v>0</v>
      </c>
      <c r="AI49" s="80">
        <f t="shared" si="24"/>
        <v>0</v>
      </c>
      <c r="AJ49" s="43">
        <v>0</v>
      </c>
      <c r="AK49" s="44">
        <v>0</v>
      </c>
      <c r="AL49" s="75">
        <f t="shared" si="15"/>
        <v>0</v>
      </c>
      <c r="AM49" s="80">
        <f t="shared" si="25"/>
        <v>0</v>
      </c>
    </row>
    <row r="50" spans="1:39" ht="24.95" customHeight="1">
      <c r="A50" s="3">
        <v>43</v>
      </c>
      <c r="B50" s="50" t="s">
        <v>81</v>
      </c>
      <c r="D50" s="43">
        <v>0</v>
      </c>
      <c r="E50" s="44">
        <v>0</v>
      </c>
      <c r="F50" s="75">
        <f t="shared" si="0"/>
        <v>0</v>
      </c>
      <c r="G50" s="80">
        <f t="shared" si="18"/>
        <v>0</v>
      </c>
      <c r="H50" s="43">
        <v>0</v>
      </c>
      <c r="I50" s="44">
        <v>0</v>
      </c>
      <c r="J50" s="75">
        <f t="shared" si="2"/>
        <v>0</v>
      </c>
      <c r="K50" s="80">
        <f t="shared" si="19"/>
        <v>0</v>
      </c>
      <c r="L50" s="43">
        <v>0</v>
      </c>
      <c r="M50" s="44">
        <v>0</v>
      </c>
      <c r="N50" s="75">
        <f t="shared" si="4"/>
        <v>0</v>
      </c>
      <c r="O50" s="80">
        <f t="shared" si="20"/>
        <v>0</v>
      </c>
      <c r="P50" s="43">
        <v>242</v>
      </c>
      <c r="Q50" s="44">
        <v>0</v>
      </c>
      <c r="R50" s="75">
        <f t="shared" si="6"/>
        <v>242</v>
      </c>
      <c r="S50" s="80">
        <f t="shared" si="21"/>
        <v>1.0125353550568192E-3</v>
      </c>
      <c r="T50" s="43">
        <v>128</v>
      </c>
      <c r="U50" s="44">
        <v>0</v>
      </c>
      <c r="V50" s="75">
        <f t="shared" si="8"/>
        <v>128</v>
      </c>
      <c r="W50" s="80">
        <f t="shared" si="22"/>
        <v>7.092788075250048E-4</v>
      </c>
      <c r="X50" s="43">
        <v>310</v>
      </c>
      <c r="Y50" s="44">
        <v>0</v>
      </c>
      <c r="Z50" s="75">
        <f t="shared" si="10"/>
        <v>310</v>
      </c>
      <c r="AA50" s="80">
        <f t="shared" si="23"/>
        <v>2.2008760906760952E-3</v>
      </c>
      <c r="AB50" s="43">
        <v>202</v>
      </c>
      <c r="AC50" s="44">
        <v>0</v>
      </c>
      <c r="AD50" s="75">
        <f t="shared" si="12"/>
        <v>202</v>
      </c>
      <c r="AE50" s="80">
        <f t="shared" si="17"/>
        <v>3.580798411685457E-3</v>
      </c>
      <c r="AF50" s="43">
        <v>916</v>
      </c>
      <c r="AG50" s="44">
        <v>0</v>
      </c>
      <c r="AH50" s="75">
        <f t="shared" si="13"/>
        <v>916</v>
      </c>
      <c r="AI50" s="80">
        <f t="shared" si="24"/>
        <v>1.8535006070416835E-2</v>
      </c>
      <c r="AJ50" s="43">
        <v>24</v>
      </c>
      <c r="AK50" s="44">
        <v>0</v>
      </c>
      <c r="AL50" s="75">
        <f t="shared" si="15"/>
        <v>24</v>
      </c>
      <c r="AM50" s="80">
        <f t="shared" si="25"/>
        <v>1.4780145338095824E-3</v>
      </c>
    </row>
    <row r="51" spans="1:39" ht="24.95" customHeight="1">
      <c r="A51" s="3">
        <v>44</v>
      </c>
      <c r="B51" s="50" t="s">
        <v>152</v>
      </c>
      <c r="D51" s="43">
        <v>20</v>
      </c>
      <c r="E51" s="44">
        <v>0</v>
      </c>
      <c r="F51" s="75">
        <f t="shared" si="0"/>
        <v>20</v>
      </c>
      <c r="G51" s="80">
        <f t="shared" si="18"/>
        <v>9.4226772747167431E-6</v>
      </c>
      <c r="H51" s="43">
        <v>0</v>
      </c>
      <c r="I51" s="44">
        <v>0</v>
      </c>
      <c r="J51" s="75">
        <f t="shared" si="2"/>
        <v>0</v>
      </c>
      <c r="K51" s="80">
        <f t="shared" si="19"/>
        <v>0</v>
      </c>
      <c r="L51" s="43">
        <v>3</v>
      </c>
      <c r="M51" s="44">
        <v>0</v>
      </c>
      <c r="N51" s="75">
        <f t="shared" si="4"/>
        <v>3</v>
      </c>
      <c r="O51" s="80">
        <f t="shared" si="20"/>
        <v>6.2171398255470563E-6</v>
      </c>
      <c r="P51" s="43">
        <v>13</v>
      </c>
      <c r="Q51" s="44">
        <v>0</v>
      </c>
      <c r="R51" s="75">
        <f t="shared" si="6"/>
        <v>13</v>
      </c>
      <c r="S51" s="80">
        <f t="shared" si="21"/>
        <v>5.4392395106358055E-5</v>
      </c>
      <c r="T51" s="43">
        <v>2</v>
      </c>
      <c r="U51" s="44">
        <v>0</v>
      </c>
      <c r="V51" s="75">
        <f t="shared" si="8"/>
        <v>2</v>
      </c>
      <c r="W51" s="80">
        <f t="shared" si="22"/>
        <v>1.10824813675782E-5</v>
      </c>
      <c r="X51" s="43">
        <v>0</v>
      </c>
      <c r="Y51" s="44">
        <v>0</v>
      </c>
      <c r="Z51" s="75">
        <f t="shared" si="10"/>
        <v>0</v>
      </c>
      <c r="AA51" s="80">
        <f t="shared" si="23"/>
        <v>0</v>
      </c>
      <c r="AB51" s="43">
        <v>0</v>
      </c>
      <c r="AC51" s="44">
        <v>0</v>
      </c>
      <c r="AD51" s="75">
        <f t="shared" si="12"/>
        <v>0</v>
      </c>
      <c r="AE51" s="80">
        <f t="shared" si="17"/>
        <v>0</v>
      </c>
      <c r="AF51" s="43">
        <v>0</v>
      </c>
      <c r="AG51" s="44">
        <v>0</v>
      </c>
      <c r="AH51" s="75">
        <f t="shared" si="13"/>
        <v>0</v>
      </c>
      <c r="AI51" s="80">
        <f t="shared" si="24"/>
        <v>0</v>
      </c>
      <c r="AJ51" s="43">
        <v>0</v>
      </c>
      <c r="AK51" s="44">
        <v>0</v>
      </c>
      <c r="AL51" s="75">
        <f t="shared" si="15"/>
        <v>0</v>
      </c>
      <c r="AM51" s="80">
        <f t="shared" si="25"/>
        <v>0</v>
      </c>
    </row>
    <row r="52" spans="1:39" ht="24.95" customHeight="1">
      <c r="A52" s="3">
        <v>45</v>
      </c>
      <c r="B52" s="50" t="s">
        <v>66</v>
      </c>
      <c r="D52" s="43">
        <v>42724</v>
      </c>
      <c r="E52" s="44">
        <v>273595</v>
      </c>
      <c r="F52" s="75">
        <f t="shared" si="0"/>
        <v>316319</v>
      </c>
      <c r="G52" s="80">
        <f t="shared" si="18"/>
        <v>0.14902859264305626</v>
      </c>
      <c r="H52" s="43">
        <v>5019</v>
      </c>
      <c r="I52" s="44">
        <v>4059</v>
      </c>
      <c r="J52" s="75">
        <f t="shared" si="2"/>
        <v>9078</v>
      </c>
      <c r="K52" s="80">
        <f t="shared" si="19"/>
        <v>7.748543627168555E-3</v>
      </c>
      <c r="L52" s="43">
        <v>17850</v>
      </c>
      <c r="M52" s="44">
        <v>39871</v>
      </c>
      <c r="N52" s="75">
        <f t="shared" si="4"/>
        <v>57721</v>
      </c>
      <c r="O52" s="80">
        <f t="shared" si="20"/>
        <v>0.11961984262346721</v>
      </c>
      <c r="P52" s="43">
        <v>1234</v>
      </c>
      <c r="Q52" s="44">
        <v>0</v>
      </c>
      <c r="R52" s="75">
        <f t="shared" si="6"/>
        <v>1234</v>
      </c>
      <c r="S52" s="80">
        <f t="shared" si="21"/>
        <v>5.1630935047112178E-3</v>
      </c>
      <c r="T52" s="43">
        <v>898</v>
      </c>
      <c r="U52" s="44">
        <v>0</v>
      </c>
      <c r="V52" s="75">
        <f t="shared" si="8"/>
        <v>898</v>
      </c>
      <c r="W52" s="80">
        <f t="shared" si="22"/>
        <v>4.9760341340426119E-3</v>
      </c>
      <c r="X52" s="43">
        <v>915</v>
      </c>
      <c r="Y52" s="44">
        <v>0</v>
      </c>
      <c r="Z52" s="75">
        <f t="shared" si="10"/>
        <v>915</v>
      </c>
      <c r="AA52" s="80">
        <f t="shared" si="23"/>
        <v>6.4961342676407323E-3</v>
      </c>
      <c r="AB52" s="43">
        <v>197</v>
      </c>
      <c r="AC52" s="44">
        <v>0</v>
      </c>
      <c r="AD52" s="75">
        <f t="shared" si="12"/>
        <v>197</v>
      </c>
      <c r="AE52" s="80">
        <f t="shared" si="17"/>
        <v>3.4921647876338369E-3</v>
      </c>
      <c r="AF52" s="43">
        <v>4202</v>
      </c>
      <c r="AG52" s="44">
        <v>0</v>
      </c>
      <c r="AH52" s="75">
        <f t="shared" si="13"/>
        <v>4202</v>
      </c>
      <c r="AI52" s="80">
        <f t="shared" si="24"/>
        <v>8.502630513961959E-2</v>
      </c>
      <c r="AJ52" s="43">
        <v>296</v>
      </c>
      <c r="AK52" s="44">
        <v>0</v>
      </c>
      <c r="AL52" s="75">
        <f t="shared" si="15"/>
        <v>296</v>
      </c>
      <c r="AM52" s="80">
        <f t="shared" si="25"/>
        <v>1.822884591698485E-2</v>
      </c>
    </row>
    <row r="53" spans="1:39" ht="24.95" customHeight="1">
      <c r="A53" s="3">
        <v>46</v>
      </c>
      <c r="B53" s="50" t="s">
        <v>153</v>
      </c>
      <c r="D53" s="43">
        <v>0</v>
      </c>
      <c r="E53" s="44">
        <v>3</v>
      </c>
      <c r="F53" s="75">
        <f t="shared" si="0"/>
        <v>3</v>
      </c>
      <c r="G53" s="80">
        <f t="shared" si="18"/>
        <v>1.4134015912075115E-6</v>
      </c>
      <c r="H53" s="43">
        <v>0</v>
      </c>
      <c r="I53" s="44">
        <v>0</v>
      </c>
      <c r="J53" s="75">
        <f t="shared" si="2"/>
        <v>0</v>
      </c>
      <c r="K53" s="80">
        <f t="shared" si="19"/>
        <v>0</v>
      </c>
      <c r="L53" s="43">
        <v>0</v>
      </c>
      <c r="M53" s="44">
        <v>0</v>
      </c>
      <c r="N53" s="75">
        <f t="shared" si="4"/>
        <v>0</v>
      </c>
      <c r="O53" s="80">
        <f t="shared" si="20"/>
        <v>0</v>
      </c>
      <c r="P53" s="43">
        <v>0</v>
      </c>
      <c r="Q53" s="44">
        <v>0</v>
      </c>
      <c r="R53" s="75">
        <f t="shared" si="6"/>
        <v>0</v>
      </c>
      <c r="S53" s="80">
        <f t="shared" si="21"/>
        <v>0</v>
      </c>
      <c r="T53" s="43">
        <v>0</v>
      </c>
      <c r="U53" s="44">
        <v>0</v>
      </c>
      <c r="V53" s="75">
        <f t="shared" si="8"/>
        <v>0</v>
      </c>
      <c r="W53" s="80">
        <f t="shared" si="22"/>
        <v>0</v>
      </c>
      <c r="X53" s="43">
        <v>0</v>
      </c>
      <c r="Y53" s="44">
        <v>0</v>
      </c>
      <c r="Z53" s="75">
        <f t="shared" si="10"/>
        <v>0</v>
      </c>
      <c r="AA53" s="80">
        <f t="shared" si="23"/>
        <v>0</v>
      </c>
      <c r="AB53" s="43">
        <v>0</v>
      </c>
      <c r="AC53" s="44">
        <v>0</v>
      </c>
      <c r="AD53" s="75">
        <f t="shared" si="12"/>
        <v>0</v>
      </c>
      <c r="AE53" s="80">
        <f t="shared" si="17"/>
        <v>0</v>
      </c>
      <c r="AF53" s="43">
        <v>0</v>
      </c>
      <c r="AG53" s="44">
        <v>0</v>
      </c>
      <c r="AH53" s="75">
        <f t="shared" si="13"/>
        <v>0</v>
      </c>
      <c r="AI53" s="80">
        <f t="shared" si="24"/>
        <v>0</v>
      </c>
      <c r="AJ53" s="43">
        <v>0</v>
      </c>
      <c r="AK53" s="44">
        <v>0</v>
      </c>
      <c r="AL53" s="75">
        <f t="shared" si="15"/>
        <v>0</v>
      </c>
      <c r="AM53" s="80">
        <f t="shared" si="25"/>
        <v>0</v>
      </c>
    </row>
    <row r="54" spans="1:39" ht="24.95" customHeight="1">
      <c r="A54" s="3">
        <v>47</v>
      </c>
      <c r="B54" s="50" t="s">
        <v>56</v>
      </c>
      <c r="D54" s="43">
        <v>38402</v>
      </c>
      <c r="E54" s="44">
        <v>198271</v>
      </c>
      <c r="F54" s="75">
        <f t="shared" si="0"/>
        <v>236673</v>
      </c>
      <c r="G54" s="80">
        <f t="shared" si="18"/>
        <v>0.11150466493195178</v>
      </c>
      <c r="H54" s="43">
        <v>43171</v>
      </c>
      <c r="I54" s="44">
        <v>19600</v>
      </c>
      <c r="J54" s="75">
        <f t="shared" si="2"/>
        <v>62771</v>
      </c>
      <c r="K54" s="80">
        <f t="shared" si="19"/>
        <v>5.3578302712160977E-2</v>
      </c>
      <c r="L54" s="43">
        <v>49883</v>
      </c>
      <c r="M54" s="44">
        <v>21349</v>
      </c>
      <c r="N54" s="75">
        <f t="shared" si="4"/>
        <v>71232</v>
      </c>
      <c r="O54" s="80">
        <f t="shared" si="20"/>
        <v>0.14761976801778931</v>
      </c>
      <c r="P54" s="43">
        <v>6762</v>
      </c>
      <c r="Q54" s="44">
        <v>0</v>
      </c>
      <c r="R54" s="75">
        <f t="shared" si="6"/>
        <v>6762</v>
      </c>
      <c r="S54" s="80">
        <f t="shared" si="21"/>
        <v>2.8292413516091779E-2</v>
      </c>
      <c r="T54" s="43">
        <v>9660</v>
      </c>
      <c r="U54" s="44">
        <v>0</v>
      </c>
      <c r="V54" s="75">
        <f t="shared" si="8"/>
        <v>9660</v>
      </c>
      <c r="W54" s="80">
        <f t="shared" si="22"/>
        <v>5.3528385005402711E-2</v>
      </c>
      <c r="X54" s="43">
        <v>1621</v>
      </c>
      <c r="Y54" s="44">
        <v>0</v>
      </c>
      <c r="Z54" s="75">
        <f t="shared" si="10"/>
        <v>1621</v>
      </c>
      <c r="AA54" s="80">
        <f t="shared" si="23"/>
        <v>1.1508452074148225E-2</v>
      </c>
      <c r="AB54" s="43">
        <v>1167</v>
      </c>
      <c r="AC54" s="44">
        <v>0</v>
      </c>
      <c r="AD54" s="75">
        <f t="shared" si="12"/>
        <v>1167</v>
      </c>
      <c r="AE54" s="80">
        <f t="shared" si="17"/>
        <v>2.0687087853648159E-2</v>
      </c>
      <c r="AF54" s="43">
        <v>1303</v>
      </c>
      <c r="AG54" s="44">
        <v>0</v>
      </c>
      <c r="AH54" s="75">
        <f t="shared" si="13"/>
        <v>1303</v>
      </c>
      <c r="AI54" s="80">
        <f t="shared" si="24"/>
        <v>2.6365843787940105E-2</v>
      </c>
      <c r="AJ54" s="43">
        <v>186</v>
      </c>
      <c r="AK54" s="44">
        <v>0</v>
      </c>
      <c r="AL54" s="75">
        <f t="shared" si="15"/>
        <v>186</v>
      </c>
      <c r="AM54" s="80">
        <f t="shared" si="25"/>
        <v>1.1454612637024264E-2</v>
      </c>
    </row>
    <row r="55" spans="1:39" ht="24.95" customHeight="1">
      <c r="A55" s="3">
        <v>48</v>
      </c>
      <c r="B55" s="50" t="s">
        <v>62</v>
      </c>
      <c r="D55" s="43">
        <v>0</v>
      </c>
      <c r="E55" s="44">
        <v>0</v>
      </c>
      <c r="F55" s="75">
        <f t="shared" si="0"/>
        <v>0</v>
      </c>
      <c r="G55" s="80">
        <f t="shared" si="18"/>
        <v>0</v>
      </c>
      <c r="H55" s="43">
        <v>0</v>
      </c>
      <c r="I55" s="44">
        <v>0</v>
      </c>
      <c r="J55" s="75">
        <f t="shared" si="2"/>
        <v>0</v>
      </c>
      <c r="K55" s="80">
        <f t="shared" si="19"/>
        <v>0</v>
      </c>
      <c r="L55" s="43">
        <v>0</v>
      </c>
      <c r="M55" s="44">
        <v>0</v>
      </c>
      <c r="N55" s="75">
        <f t="shared" si="4"/>
        <v>0</v>
      </c>
      <c r="O55" s="80">
        <f t="shared" si="20"/>
        <v>0</v>
      </c>
      <c r="P55" s="43">
        <v>0</v>
      </c>
      <c r="Q55" s="44">
        <v>0</v>
      </c>
      <c r="R55" s="75">
        <f t="shared" si="6"/>
        <v>0</v>
      </c>
      <c r="S55" s="80">
        <f t="shared" si="21"/>
        <v>0</v>
      </c>
      <c r="T55" s="43">
        <v>543</v>
      </c>
      <c r="U55" s="44">
        <v>0</v>
      </c>
      <c r="V55" s="75">
        <f t="shared" si="8"/>
        <v>543</v>
      </c>
      <c r="W55" s="80">
        <f t="shared" si="22"/>
        <v>3.0088936912974814E-3</v>
      </c>
      <c r="X55" s="43">
        <v>727</v>
      </c>
      <c r="Y55" s="44">
        <v>0</v>
      </c>
      <c r="Z55" s="75">
        <f t="shared" si="10"/>
        <v>727</v>
      </c>
      <c r="AA55" s="80">
        <f t="shared" si="23"/>
        <v>5.1614094126500674E-3</v>
      </c>
      <c r="AB55" s="43">
        <v>69</v>
      </c>
      <c r="AC55" s="44">
        <v>0</v>
      </c>
      <c r="AD55" s="75">
        <f t="shared" si="12"/>
        <v>69</v>
      </c>
      <c r="AE55" s="80">
        <f t="shared" si="17"/>
        <v>1.2231440119123591E-3</v>
      </c>
      <c r="AF55" s="43">
        <v>96</v>
      </c>
      <c r="AG55" s="44">
        <v>0</v>
      </c>
      <c r="AH55" s="75">
        <f t="shared" si="13"/>
        <v>96</v>
      </c>
      <c r="AI55" s="80">
        <f t="shared" si="24"/>
        <v>1.942533387292594E-3</v>
      </c>
      <c r="AJ55" s="43">
        <v>7</v>
      </c>
      <c r="AK55" s="44">
        <v>0</v>
      </c>
      <c r="AL55" s="75">
        <f t="shared" si="15"/>
        <v>7</v>
      </c>
      <c r="AM55" s="80">
        <f t="shared" si="25"/>
        <v>4.3108757236112819E-4</v>
      </c>
    </row>
    <row r="56" spans="1:39" ht="24.95" customHeight="1">
      <c r="A56" s="3">
        <v>49</v>
      </c>
      <c r="B56" s="50" t="s">
        <v>255</v>
      </c>
      <c r="D56" s="43">
        <v>0</v>
      </c>
      <c r="E56" s="44">
        <v>0</v>
      </c>
      <c r="F56" s="75">
        <f t="shared" si="0"/>
        <v>0</v>
      </c>
      <c r="G56" s="80">
        <f t="shared" si="18"/>
        <v>0</v>
      </c>
      <c r="H56" s="43">
        <v>0</v>
      </c>
      <c r="I56" s="44">
        <v>0</v>
      </c>
      <c r="J56" s="75">
        <f t="shared" si="2"/>
        <v>0</v>
      </c>
      <c r="K56" s="80">
        <f t="shared" si="19"/>
        <v>0</v>
      </c>
      <c r="L56" s="43">
        <v>0</v>
      </c>
      <c r="M56" s="44">
        <v>0</v>
      </c>
      <c r="N56" s="75">
        <f t="shared" si="4"/>
        <v>0</v>
      </c>
      <c r="O56" s="80">
        <f t="shared" si="20"/>
        <v>0</v>
      </c>
      <c r="P56" s="43">
        <v>263</v>
      </c>
      <c r="Q56" s="44">
        <v>0</v>
      </c>
      <c r="R56" s="75">
        <f t="shared" si="6"/>
        <v>263</v>
      </c>
      <c r="S56" s="80">
        <f t="shared" si="21"/>
        <v>1.1003999933055515E-3</v>
      </c>
      <c r="T56" s="43">
        <v>0</v>
      </c>
      <c r="U56" s="44">
        <v>0</v>
      </c>
      <c r="V56" s="75">
        <f t="shared" si="8"/>
        <v>0</v>
      </c>
      <c r="W56" s="80">
        <f t="shared" si="22"/>
        <v>0</v>
      </c>
      <c r="X56" s="43">
        <v>0</v>
      </c>
      <c r="Y56" s="44">
        <v>0</v>
      </c>
      <c r="Z56" s="75">
        <f t="shared" si="10"/>
        <v>0</v>
      </c>
      <c r="AA56" s="80">
        <f t="shared" si="23"/>
        <v>0</v>
      </c>
      <c r="AB56" s="43">
        <v>0</v>
      </c>
      <c r="AC56" s="44">
        <v>0</v>
      </c>
      <c r="AD56" s="75">
        <f t="shared" si="12"/>
        <v>0</v>
      </c>
      <c r="AE56" s="80">
        <f t="shared" si="17"/>
        <v>0</v>
      </c>
      <c r="AF56" s="43">
        <v>0</v>
      </c>
      <c r="AG56" s="44">
        <v>0</v>
      </c>
      <c r="AH56" s="75">
        <f t="shared" si="13"/>
        <v>0</v>
      </c>
      <c r="AI56" s="80">
        <f t="shared" si="24"/>
        <v>0</v>
      </c>
      <c r="AJ56" s="43">
        <v>0</v>
      </c>
      <c r="AK56" s="44">
        <v>0</v>
      </c>
      <c r="AL56" s="75">
        <f t="shared" si="15"/>
        <v>0</v>
      </c>
      <c r="AM56" s="80">
        <f t="shared" si="25"/>
        <v>0</v>
      </c>
    </row>
    <row r="57" spans="1:39" ht="24.95" customHeight="1">
      <c r="A57" s="3">
        <v>50</v>
      </c>
      <c r="B57" s="50" t="s">
        <v>88</v>
      </c>
      <c r="D57" s="43">
        <v>651</v>
      </c>
      <c r="E57" s="44">
        <v>0</v>
      </c>
      <c r="F57" s="75">
        <f t="shared" si="0"/>
        <v>651</v>
      </c>
      <c r="G57" s="80">
        <f t="shared" si="18"/>
        <v>3.0670814529202997E-4</v>
      </c>
      <c r="H57" s="43">
        <v>0</v>
      </c>
      <c r="I57" s="44">
        <v>0</v>
      </c>
      <c r="J57" s="75">
        <f t="shared" si="2"/>
        <v>0</v>
      </c>
      <c r="K57" s="80">
        <f t="shared" si="19"/>
        <v>0</v>
      </c>
      <c r="L57" s="43">
        <v>0</v>
      </c>
      <c r="M57" s="44">
        <v>0</v>
      </c>
      <c r="N57" s="75">
        <f t="shared" si="4"/>
        <v>0</v>
      </c>
      <c r="O57" s="80">
        <f t="shared" si="20"/>
        <v>0</v>
      </c>
      <c r="P57" s="43">
        <v>1132</v>
      </c>
      <c r="Q57" s="44">
        <v>0</v>
      </c>
      <c r="R57" s="75">
        <f t="shared" si="6"/>
        <v>1132</v>
      </c>
      <c r="S57" s="80">
        <f t="shared" si="21"/>
        <v>4.7363224046459472E-3</v>
      </c>
      <c r="T57" s="43">
        <v>239</v>
      </c>
      <c r="U57" s="44">
        <v>0</v>
      </c>
      <c r="V57" s="75">
        <f t="shared" si="8"/>
        <v>239</v>
      </c>
      <c r="W57" s="80">
        <f t="shared" si="22"/>
        <v>1.324356523425595E-3</v>
      </c>
      <c r="X57" s="43">
        <v>323</v>
      </c>
      <c r="Y57" s="44">
        <v>0</v>
      </c>
      <c r="Z57" s="75">
        <f t="shared" si="10"/>
        <v>323</v>
      </c>
      <c r="AA57" s="80">
        <f t="shared" si="23"/>
        <v>2.2931708944786407E-3</v>
      </c>
      <c r="AB57" s="43">
        <v>0</v>
      </c>
      <c r="AC57" s="44">
        <v>0</v>
      </c>
      <c r="AD57" s="75">
        <f t="shared" si="12"/>
        <v>0</v>
      </c>
      <c r="AE57" s="80">
        <f t="shared" si="17"/>
        <v>0</v>
      </c>
      <c r="AF57" s="43">
        <v>862</v>
      </c>
      <c r="AG57" s="44">
        <v>0</v>
      </c>
      <c r="AH57" s="75">
        <f t="shared" si="13"/>
        <v>862</v>
      </c>
      <c r="AI57" s="80">
        <f t="shared" si="24"/>
        <v>1.7442331040064752E-2</v>
      </c>
      <c r="AJ57" s="43">
        <v>0</v>
      </c>
      <c r="AK57" s="44">
        <v>0</v>
      </c>
      <c r="AL57" s="75">
        <f t="shared" si="15"/>
        <v>0</v>
      </c>
      <c r="AM57" s="80">
        <f t="shared" si="25"/>
        <v>0</v>
      </c>
    </row>
    <row r="58" spans="1:39" ht="24.95" customHeight="1">
      <c r="A58" s="3">
        <v>51</v>
      </c>
      <c r="B58" s="50" t="s">
        <v>154</v>
      </c>
      <c r="D58" s="43">
        <v>43959</v>
      </c>
      <c r="E58" s="44">
        <v>287017</v>
      </c>
      <c r="F58" s="75">
        <f t="shared" si="0"/>
        <v>330976</v>
      </c>
      <c r="G58" s="80">
        <f t="shared" si="18"/>
        <v>0.15593400168383242</v>
      </c>
      <c r="H58" s="43">
        <v>96337</v>
      </c>
      <c r="I58" s="44">
        <v>134655</v>
      </c>
      <c r="J58" s="75">
        <f t="shared" si="2"/>
        <v>230992</v>
      </c>
      <c r="K58" s="80">
        <f t="shared" si="19"/>
        <v>0.19716364722702345</v>
      </c>
      <c r="L58" s="43">
        <v>0</v>
      </c>
      <c r="M58" s="44">
        <v>0</v>
      </c>
      <c r="N58" s="75">
        <f t="shared" si="4"/>
        <v>0</v>
      </c>
      <c r="O58" s="80">
        <f t="shared" si="20"/>
        <v>0</v>
      </c>
      <c r="P58" s="43">
        <v>0</v>
      </c>
      <c r="Q58" s="44">
        <v>0</v>
      </c>
      <c r="R58" s="75">
        <f t="shared" si="6"/>
        <v>0</v>
      </c>
      <c r="S58" s="80">
        <f t="shared" si="21"/>
        <v>0</v>
      </c>
      <c r="T58" s="43">
        <v>0</v>
      </c>
      <c r="U58" s="44">
        <v>0</v>
      </c>
      <c r="V58" s="75">
        <f t="shared" si="8"/>
        <v>0</v>
      </c>
      <c r="W58" s="80">
        <f t="shared" si="22"/>
        <v>0</v>
      </c>
      <c r="X58" s="43">
        <v>0</v>
      </c>
      <c r="Y58" s="44">
        <v>0</v>
      </c>
      <c r="Z58" s="75">
        <f t="shared" si="10"/>
        <v>0</v>
      </c>
      <c r="AA58" s="80">
        <f t="shared" si="23"/>
        <v>0</v>
      </c>
      <c r="AB58" s="43">
        <v>0</v>
      </c>
      <c r="AC58" s="44">
        <v>0</v>
      </c>
      <c r="AD58" s="75">
        <f t="shared" si="12"/>
        <v>0</v>
      </c>
      <c r="AE58" s="80">
        <f t="shared" si="17"/>
        <v>0</v>
      </c>
      <c r="AF58" s="43">
        <v>0</v>
      </c>
      <c r="AG58" s="44">
        <v>0</v>
      </c>
      <c r="AH58" s="75">
        <f t="shared" si="13"/>
        <v>0</v>
      </c>
      <c r="AI58" s="80">
        <f t="shared" si="24"/>
        <v>0</v>
      </c>
      <c r="AJ58" s="43">
        <v>0</v>
      </c>
      <c r="AK58" s="44">
        <v>0</v>
      </c>
      <c r="AL58" s="75">
        <f t="shared" si="15"/>
        <v>0</v>
      </c>
      <c r="AM58" s="80">
        <f t="shared" si="25"/>
        <v>0</v>
      </c>
    </row>
    <row r="59" spans="1:39" ht="24.95" customHeight="1">
      <c r="A59" s="3">
        <v>52</v>
      </c>
      <c r="B59" s="50" t="s">
        <v>155</v>
      </c>
      <c r="D59" s="43">
        <v>2</v>
      </c>
      <c r="E59" s="44">
        <v>0</v>
      </c>
      <c r="F59" s="75">
        <f t="shared" si="0"/>
        <v>2</v>
      </c>
      <c r="G59" s="80">
        <f t="shared" si="18"/>
        <v>9.4226772747167421E-7</v>
      </c>
      <c r="H59" s="43">
        <v>0</v>
      </c>
      <c r="I59" s="44">
        <v>0</v>
      </c>
      <c r="J59" s="75">
        <f t="shared" si="2"/>
        <v>0</v>
      </c>
      <c r="K59" s="80">
        <f t="shared" si="19"/>
        <v>0</v>
      </c>
      <c r="L59" s="43">
        <v>0</v>
      </c>
      <c r="M59" s="44">
        <v>0</v>
      </c>
      <c r="N59" s="75">
        <f t="shared" si="4"/>
        <v>0</v>
      </c>
      <c r="O59" s="80">
        <f t="shared" si="20"/>
        <v>0</v>
      </c>
      <c r="P59" s="43">
        <v>0</v>
      </c>
      <c r="Q59" s="44">
        <v>0</v>
      </c>
      <c r="R59" s="75">
        <f t="shared" si="6"/>
        <v>0</v>
      </c>
      <c r="S59" s="80">
        <f t="shared" si="21"/>
        <v>0</v>
      </c>
      <c r="T59" s="43">
        <v>2</v>
      </c>
      <c r="U59" s="44">
        <v>0</v>
      </c>
      <c r="V59" s="75">
        <f t="shared" si="8"/>
        <v>2</v>
      </c>
      <c r="W59" s="80">
        <f t="shared" si="22"/>
        <v>1.10824813675782E-5</v>
      </c>
      <c r="X59" s="43">
        <v>0</v>
      </c>
      <c r="Y59" s="44">
        <v>0</v>
      </c>
      <c r="Z59" s="75">
        <f t="shared" si="10"/>
        <v>0</v>
      </c>
      <c r="AA59" s="80">
        <f t="shared" si="23"/>
        <v>0</v>
      </c>
      <c r="AB59" s="43">
        <v>2</v>
      </c>
      <c r="AC59" s="44">
        <v>0</v>
      </c>
      <c r="AD59" s="75">
        <f t="shared" si="12"/>
        <v>2</v>
      </c>
      <c r="AE59" s="80">
        <f t="shared" si="17"/>
        <v>3.5453449620648087E-5</v>
      </c>
      <c r="AF59" s="43">
        <v>0</v>
      </c>
      <c r="AG59" s="44">
        <v>0</v>
      </c>
      <c r="AH59" s="75">
        <f t="shared" si="13"/>
        <v>0</v>
      </c>
      <c r="AI59" s="80">
        <f t="shared" si="24"/>
        <v>0</v>
      </c>
      <c r="AJ59" s="43">
        <v>0</v>
      </c>
      <c r="AK59" s="44">
        <v>0</v>
      </c>
      <c r="AL59" s="75">
        <f t="shared" si="15"/>
        <v>0</v>
      </c>
      <c r="AM59" s="80">
        <f t="shared" si="25"/>
        <v>0</v>
      </c>
    </row>
    <row r="60" spans="1:39" ht="24.95" customHeight="1">
      <c r="A60" s="3">
        <v>53</v>
      </c>
      <c r="B60" s="50" t="s">
        <v>219</v>
      </c>
      <c r="D60" s="43">
        <v>0</v>
      </c>
      <c r="E60" s="44">
        <v>0</v>
      </c>
      <c r="F60" s="75">
        <f t="shared" si="0"/>
        <v>0</v>
      </c>
      <c r="G60" s="80">
        <f t="shared" si="18"/>
        <v>0</v>
      </c>
      <c r="H60" s="43">
        <v>0</v>
      </c>
      <c r="I60" s="44">
        <v>0</v>
      </c>
      <c r="J60" s="75">
        <f t="shared" si="2"/>
        <v>0</v>
      </c>
      <c r="K60" s="80">
        <f t="shared" si="19"/>
        <v>0</v>
      </c>
      <c r="L60" s="43">
        <v>0</v>
      </c>
      <c r="M60" s="44">
        <v>0</v>
      </c>
      <c r="N60" s="75">
        <f t="shared" si="4"/>
        <v>0</v>
      </c>
      <c r="O60" s="80">
        <f t="shared" si="20"/>
        <v>0</v>
      </c>
      <c r="P60" s="43">
        <v>0</v>
      </c>
      <c r="Q60" s="44">
        <v>0</v>
      </c>
      <c r="R60" s="75">
        <f t="shared" si="6"/>
        <v>0</v>
      </c>
      <c r="S60" s="80">
        <f t="shared" si="21"/>
        <v>0</v>
      </c>
      <c r="T60" s="43">
        <v>1</v>
      </c>
      <c r="U60" s="44">
        <v>0</v>
      </c>
      <c r="V60" s="75">
        <f t="shared" si="8"/>
        <v>1</v>
      </c>
      <c r="W60" s="80">
        <f t="shared" si="22"/>
        <v>5.5412406837891E-6</v>
      </c>
      <c r="X60" s="43">
        <v>0</v>
      </c>
      <c r="Y60" s="44">
        <v>0</v>
      </c>
      <c r="Z60" s="75">
        <f t="shared" si="10"/>
        <v>0</v>
      </c>
      <c r="AA60" s="80">
        <f t="shared" si="23"/>
        <v>0</v>
      </c>
      <c r="AB60" s="43">
        <v>117</v>
      </c>
      <c r="AC60" s="44">
        <v>0</v>
      </c>
      <c r="AD60" s="75">
        <f t="shared" si="12"/>
        <v>117</v>
      </c>
      <c r="AE60" s="80">
        <f t="shared" si="17"/>
        <v>2.0740268028079131E-3</v>
      </c>
      <c r="AF60" s="43">
        <v>0</v>
      </c>
      <c r="AG60" s="44">
        <v>0</v>
      </c>
      <c r="AH60" s="75">
        <f t="shared" si="13"/>
        <v>0</v>
      </c>
      <c r="AI60" s="80">
        <f t="shared" si="24"/>
        <v>0</v>
      </c>
      <c r="AJ60" s="43">
        <v>0</v>
      </c>
      <c r="AK60" s="44">
        <v>0</v>
      </c>
      <c r="AL60" s="75">
        <f t="shared" si="15"/>
        <v>0</v>
      </c>
      <c r="AM60" s="80">
        <f t="shared" si="25"/>
        <v>0</v>
      </c>
    </row>
    <row r="61" spans="1:39" ht="24.95" customHeight="1">
      <c r="A61" s="3">
        <v>54</v>
      </c>
      <c r="B61" s="50" t="s">
        <v>101</v>
      </c>
      <c r="D61" s="43">
        <v>0</v>
      </c>
      <c r="E61" s="44">
        <v>0</v>
      </c>
      <c r="F61" s="75">
        <f t="shared" si="0"/>
        <v>0</v>
      </c>
      <c r="G61" s="80">
        <f t="shared" si="18"/>
        <v>0</v>
      </c>
      <c r="H61" s="43">
        <v>0</v>
      </c>
      <c r="I61" s="44">
        <v>0</v>
      </c>
      <c r="J61" s="75">
        <f t="shared" si="2"/>
        <v>0</v>
      </c>
      <c r="K61" s="80">
        <f t="shared" si="19"/>
        <v>0</v>
      </c>
      <c r="L61" s="43">
        <v>0</v>
      </c>
      <c r="M61" s="44">
        <v>0</v>
      </c>
      <c r="N61" s="75">
        <f t="shared" si="4"/>
        <v>0</v>
      </c>
      <c r="O61" s="80">
        <f t="shared" si="20"/>
        <v>0</v>
      </c>
      <c r="P61" s="43">
        <v>0</v>
      </c>
      <c r="Q61" s="44">
        <v>0</v>
      </c>
      <c r="R61" s="75">
        <f t="shared" si="6"/>
        <v>0</v>
      </c>
      <c r="S61" s="80">
        <f t="shared" si="21"/>
        <v>0</v>
      </c>
      <c r="T61" s="43">
        <v>28</v>
      </c>
      <c r="U61" s="44">
        <v>0</v>
      </c>
      <c r="V61" s="75">
        <f t="shared" si="8"/>
        <v>28</v>
      </c>
      <c r="W61" s="80">
        <f t="shared" si="22"/>
        <v>1.5515473914609482E-4</v>
      </c>
      <c r="X61" s="43">
        <v>122</v>
      </c>
      <c r="Y61" s="44">
        <v>0</v>
      </c>
      <c r="Z61" s="75">
        <f t="shared" si="10"/>
        <v>122</v>
      </c>
      <c r="AA61" s="80">
        <f t="shared" si="23"/>
        <v>8.6615123568543092E-4</v>
      </c>
      <c r="AB61" s="43">
        <v>0</v>
      </c>
      <c r="AC61" s="44">
        <v>0</v>
      </c>
      <c r="AD61" s="75">
        <f t="shared" si="12"/>
        <v>0</v>
      </c>
      <c r="AE61" s="80">
        <f t="shared" si="17"/>
        <v>0</v>
      </c>
      <c r="AF61" s="43">
        <v>142</v>
      </c>
      <c r="AG61" s="44">
        <v>0</v>
      </c>
      <c r="AH61" s="75">
        <f t="shared" si="13"/>
        <v>142</v>
      </c>
      <c r="AI61" s="80">
        <f t="shared" si="24"/>
        <v>2.8733306353702953E-3</v>
      </c>
      <c r="AJ61" s="43">
        <v>0</v>
      </c>
      <c r="AK61" s="44">
        <v>0</v>
      </c>
      <c r="AL61" s="75">
        <f t="shared" si="15"/>
        <v>0</v>
      </c>
      <c r="AM61" s="80">
        <f t="shared" si="25"/>
        <v>0</v>
      </c>
    </row>
    <row r="62" spans="1:39" ht="24.95" customHeight="1">
      <c r="A62" s="3">
        <v>55</v>
      </c>
      <c r="B62" s="50" t="s">
        <v>54</v>
      </c>
      <c r="D62" s="43">
        <v>0</v>
      </c>
      <c r="E62" s="44">
        <v>0</v>
      </c>
      <c r="F62" s="75">
        <f t="shared" si="0"/>
        <v>0</v>
      </c>
      <c r="G62" s="80">
        <f t="shared" si="18"/>
        <v>0</v>
      </c>
      <c r="H62" s="43">
        <v>0</v>
      </c>
      <c r="I62" s="44">
        <v>0</v>
      </c>
      <c r="J62" s="75">
        <f t="shared" si="2"/>
        <v>0</v>
      </c>
      <c r="K62" s="80">
        <f t="shared" si="19"/>
        <v>0</v>
      </c>
      <c r="L62" s="43">
        <v>0</v>
      </c>
      <c r="M62" s="44">
        <v>0</v>
      </c>
      <c r="N62" s="75">
        <f t="shared" si="4"/>
        <v>0</v>
      </c>
      <c r="O62" s="80">
        <f t="shared" si="20"/>
        <v>0</v>
      </c>
      <c r="P62" s="43">
        <v>3040</v>
      </c>
      <c r="Q62" s="44">
        <v>0</v>
      </c>
      <c r="R62" s="75">
        <f t="shared" si="6"/>
        <v>3040</v>
      </c>
      <c r="S62" s="80">
        <f t="shared" si="21"/>
        <v>1.2719452394102191E-2</v>
      </c>
      <c r="T62" s="43">
        <v>494</v>
      </c>
      <c r="U62" s="44">
        <v>0</v>
      </c>
      <c r="V62" s="75">
        <f t="shared" si="8"/>
        <v>494</v>
      </c>
      <c r="W62" s="80">
        <f t="shared" si="22"/>
        <v>2.7373728977918158E-3</v>
      </c>
      <c r="X62" s="43">
        <v>1516</v>
      </c>
      <c r="Y62" s="44">
        <v>0</v>
      </c>
      <c r="Z62" s="75">
        <f t="shared" si="10"/>
        <v>1516</v>
      </c>
      <c r="AA62" s="80">
        <f t="shared" si="23"/>
        <v>1.0762994043435354E-2</v>
      </c>
      <c r="AB62" s="43">
        <v>1392</v>
      </c>
      <c r="AC62" s="44">
        <v>0</v>
      </c>
      <c r="AD62" s="75">
        <f t="shared" si="12"/>
        <v>1392</v>
      </c>
      <c r="AE62" s="80">
        <f t="shared" si="17"/>
        <v>2.467560093597107E-2</v>
      </c>
      <c r="AF62" s="43">
        <v>0</v>
      </c>
      <c r="AG62" s="44">
        <v>0</v>
      </c>
      <c r="AH62" s="75">
        <f t="shared" si="13"/>
        <v>0</v>
      </c>
      <c r="AI62" s="80">
        <f t="shared" si="24"/>
        <v>0</v>
      </c>
      <c r="AJ62" s="43">
        <v>75</v>
      </c>
      <c r="AK62" s="44">
        <v>0</v>
      </c>
      <c r="AL62" s="75">
        <f t="shared" si="15"/>
        <v>75</v>
      </c>
      <c r="AM62" s="80">
        <f t="shared" si="25"/>
        <v>4.6187954181549449E-3</v>
      </c>
    </row>
    <row r="63" spans="1:39" ht="24.95" customHeight="1">
      <c r="A63" s="3">
        <v>56</v>
      </c>
      <c r="B63" s="50" t="s">
        <v>156</v>
      </c>
      <c r="D63" s="43">
        <v>0</v>
      </c>
      <c r="E63" s="44">
        <v>0</v>
      </c>
      <c r="F63" s="75">
        <f t="shared" si="0"/>
        <v>0</v>
      </c>
      <c r="G63" s="80">
        <f t="shared" si="18"/>
        <v>0</v>
      </c>
      <c r="H63" s="43">
        <v>0</v>
      </c>
      <c r="I63" s="44">
        <v>0</v>
      </c>
      <c r="J63" s="75">
        <f t="shared" si="2"/>
        <v>0</v>
      </c>
      <c r="K63" s="80">
        <f t="shared" si="19"/>
        <v>0</v>
      </c>
      <c r="L63" s="43">
        <v>0</v>
      </c>
      <c r="M63" s="44">
        <v>0</v>
      </c>
      <c r="N63" s="75">
        <f t="shared" si="4"/>
        <v>0</v>
      </c>
      <c r="O63" s="80">
        <f t="shared" si="20"/>
        <v>0</v>
      </c>
      <c r="P63" s="43">
        <v>0</v>
      </c>
      <c r="Q63" s="44">
        <v>0</v>
      </c>
      <c r="R63" s="75">
        <f t="shared" si="6"/>
        <v>0</v>
      </c>
      <c r="S63" s="80">
        <f t="shared" si="21"/>
        <v>0</v>
      </c>
      <c r="T63" s="43">
        <v>0</v>
      </c>
      <c r="U63" s="44">
        <v>0</v>
      </c>
      <c r="V63" s="75">
        <f t="shared" si="8"/>
        <v>0</v>
      </c>
      <c r="W63" s="80">
        <f t="shared" si="22"/>
        <v>0</v>
      </c>
      <c r="X63" s="43">
        <v>0</v>
      </c>
      <c r="Y63" s="44">
        <v>0</v>
      </c>
      <c r="Z63" s="75">
        <f t="shared" si="10"/>
        <v>0</v>
      </c>
      <c r="AA63" s="80">
        <f t="shared" si="23"/>
        <v>0</v>
      </c>
      <c r="AB63" s="43">
        <v>0</v>
      </c>
      <c r="AC63" s="44">
        <v>0</v>
      </c>
      <c r="AD63" s="75">
        <f t="shared" si="12"/>
        <v>0</v>
      </c>
      <c r="AE63" s="80">
        <f t="shared" si="17"/>
        <v>0</v>
      </c>
      <c r="AF63" s="43">
        <v>0</v>
      </c>
      <c r="AG63" s="44">
        <v>0</v>
      </c>
      <c r="AH63" s="75">
        <f t="shared" si="13"/>
        <v>0</v>
      </c>
      <c r="AI63" s="80">
        <f t="shared" si="24"/>
        <v>0</v>
      </c>
      <c r="AJ63" s="43">
        <v>3</v>
      </c>
      <c r="AK63" s="44">
        <v>0</v>
      </c>
      <c r="AL63" s="75">
        <f t="shared" si="15"/>
        <v>3</v>
      </c>
      <c r="AM63" s="80">
        <f t="shared" si="25"/>
        <v>1.847518167261978E-4</v>
      </c>
    </row>
    <row r="64" spans="1:39" ht="24.95" customHeight="1">
      <c r="A64" s="3">
        <v>57</v>
      </c>
      <c r="B64" s="50" t="s">
        <v>157</v>
      </c>
      <c r="D64" s="43">
        <v>0</v>
      </c>
      <c r="E64" s="44">
        <v>0</v>
      </c>
      <c r="F64" s="75">
        <f t="shared" si="0"/>
        <v>0</v>
      </c>
      <c r="G64" s="80">
        <f t="shared" si="18"/>
        <v>0</v>
      </c>
      <c r="H64" s="43">
        <v>0</v>
      </c>
      <c r="I64" s="44">
        <v>0</v>
      </c>
      <c r="J64" s="75">
        <f t="shared" si="2"/>
        <v>0</v>
      </c>
      <c r="K64" s="80">
        <f t="shared" si="19"/>
        <v>0</v>
      </c>
      <c r="L64" s="43">
        <v>0</v>
      </c>
      <c r="M64" s="44">
        <v>0</v>
      </c>
      <c r="N64" s="75">
        <f t="shared" si="4"/>
        <v>0</v>
      </c>
      <c r="O64" s="80">
        <f t="shared" si="20"/>
        <v>0</v>
      </c>
      <c r="P64" s="43">
        <v>0</v>
      </c>
      <c r="Q64" s="44">
        <v>0</v>
      </c>
      <c r="R64" s="75">
        <f t="shared" si="6"/>
        <v>0</v>
      </c>
      <c r="S64" s="80">
        <f t="shared" si="21"/>
        <v>0</v>
      </c>
      <c r="T64" s="43">
        <v>0</v>
      </c>
      <c r="U64" s="44">
        <v>0</v>
      </c>
      <c r="V64" s="75">
        <f t="shared" si="8"/>
        <v>0</v>
      </c>
      <c r="W64" s="80">
        <f t="shared" si="22"/>
        <v>0</v>
      </c>
      <c r="X64" s="43">
        <v>0</v>
      </c>
      <c r="Y64" s="44">
        <v>0</v>
      </c>
      <c r="Z64" s="75">
        <f t="shared" si="10"/>
        <v>0</v>
      </c>
      <c r="AA64" s="80">
        <f t="shared" si="23"/>
        <v>0</v>
      </c>
      <c r="AB64" s="43">
        <v>0</v>
      </c>
      <c r="AC64" s="44">
        <v>0</v>
      </c>
      <c r="AD64" s="75">
        <f t="shared" si="12"/>
        <v>0</v>
      </c>
      <c r="AE64" s="80">
        <f t="shared" si="17"/>
        <v>0</v>
      </c>
      <c r="AF64" s="43">
        <v>0</v>
      </c>
      <c r="AG64" s="44">
        <v>0</v>
      </c>
      <c r="AH64" s="75">
        <f t="shared" si="13"/>
        <v>0</v>
      </c>
      <c r="AI64" s="80">
        <f t="shared" si="24"/>
        <v>0</v>
      </c>
      <c r="AJ64" s="43">
        <v>0</v>
      </c>
      <c r="AK64" s="44">
        <v>0</v>
      </c>
      <c r="AL64" s="75">
        <f t="shared" si="15"/>
        <v>0</v>
      </c>
      <c r="AM64" s="80">
        <f t="shared" si="25"/>
        <v>0</v>
      </c>
    </row>
    <row r="65" spans="1:39" ht="24.95" customHeight="1">
      <c r="A65" s="3">
        <v>58</v>
      </c>
      <c r="B65" s="50" t="s">
        <v>158</v>
      </c>
      <c r="D65" s="43">
        <v>0</v>
      </c>
      <c r="E65" s="44">
        <v>0</v>
      </c>
      <c r="F65" s="75">
        <f t="shared" si="0"/>
        <v>0</v>
      </c>
      <c r="G65" s="80">
        <f t="shared" si="18"/>
        <v>0</v>
      </c>
      <c r="H65" s="43">
        <v>0</v>
      </c>
      <c r="I65" s="44">
        <v>0</v>
      </c>
      <c r="J65" s="75">
        <f t="shared" si="2"/>
        <v>0</v>
      </c>
      <c r="K65" s="80">
        <f t="shared" si="19"/>
        <v>0</v>
      </c>
      <c r="L65" s="43">
        <v>0</v>
      </c>
      <c r="M65" s="44">
        <v>0</v>
      </c>
      <c r="N65" s="75">
        <f t="shared" si="4"/>
        <v>0</v>
      </c>
      <c r="O65" s="80">
        <f t="shared" si="20"/>
        <v>0</v>
      </c>
      <c r="P65" s="43">
        <v>0</v>
      </c>
      <c r="Q65" s="44">
        <v>0</v>
      </c>
      <c r="R65" s="75">
        <f t="shared" si="6"/>
        <v>0</v>
      </c>
      <c r="S65" s="80">
        <f t="shared" si="21"/>
        <v>0</v>
      </c>
      <c r="T65" s="43">
        <v>0</v>
      </c>
      <c r="U65" s="44">
        <v>0</v>
      </c>
      <c r="V65" s="75">
        <f t="shared" si="8"/>
        <v>0</v>
      </c>
      <c r="W65" s="80">
        <f t="shared" si="22"/>
        <v>0</v>
      </c>
      <c r="X65" s="43">
        <v>0</v>
      </c>
      <c r="Y65" s="44">
        <v>0</v>
      </c>
      <c r="Z65" s="75">
        <f t="shared" si="10"/>
        <v>0</v>
      </c>
      <c r="AA65" s="80">
        <f t="shared" si="23"/>
        <v>0</v>
      </c>
      <c r="AB65" s="43">
        <v>0</v>
      </c>
      <c r="AC65" s="44">
        <v>0</v>
      </c>
      <c r="AD65" s="75">
        <f t="shared" si="12"/>
        <v>0</v>
      </c>
      <c r="AE65" s="80">
        <f t="shared" si="17"/>
        <v>0</v>
      </c>
      <c r="AF65" s="43">
        <v>502</v>
      </c>
      <c r="AG65" s="44">
        <v>0</v>
      </c>
      <c r="AH65" s="75">
        <f t="shared" si="13"/>
        <v>502</v>
      </c>
      <c r="AI65" s="80">
        <f t="shared" si="24"/>
        <v>1.0157830837717523E-2</v>
      </c>
      <c r="AJ65" s="43">
        <v>0</v>
      </c>
      <c r="AK65" s="44">
        <v>0</v>
      </c>
      <c r="AL65" s="75">
        <f t="shared" si="15"/>
        <v>0</v>
      </c>
      <c r="AM65" s="80">
        <f t="shared" si="25"/>
        <v>0</v>
      </c>
    </row>
    <row r="66" spans="1:39" ht="24.95" customHeight="1">
      <c r="A66" s="3">
        <v>59</v>
      </c>
      <c r="B66" s="50" t="s">
        <v>159</v>
      </c>
      <c r="D66" s="43">
        <v>0</v>
      </c>
      <c r="E66" s="44">
        <v>0</v>
      </c>
      <c r="F66" s="75">
        <f t="shared" si="0"/>
        <v>0</v>
      </c>
      <c r="G66" s="80">
        <f t="shared" si="18"/>
        <v>0</v>
      </c>
      <c r="H66" s="43">
        <v>0</v>
      </c>
      <c r="I66" s="44">
        <v>0</v>
      </c>
      <c r="J66" s="75">
        <f t="shared" si="2"/>
        <v>0</v>
      </c>
      <c r="K66" s="80">
        <f t="shared" si="19"/>
        <v>0</v>
      </c>
      <c r="L66" s="43">
        <v>0</v>
      </c>
      <c r="M66" s="44">
        <v>0</v>
      </c>
      <c r="N66" s="75">
        <f t="shared" si="4"/>
        <v>0</v>
      </c>
      <c r="O66" s="80">
        <f t="shared" si="20"/>
        <v>0</v>
      </c>
      <c r="P66" s="43">
        <v>0</v>
      </c>
      <c r="Q66" s="44">
        <v>0</v>
      </c>
      <c r="R66" s="75">
        <f t="shared" si="6"/>
        <v>0</v>
      </c>
      <c r="S66" s="80">
        <f t="shared" si="21"/>
        <v>0</v>
      </c>
      <c r="T66" s="43">
        <v>19</v>
      </c>
      <c r="U66" s="44">
        <v>0</v>
      </c>
      <c r="V66" s="75">
        <f t="shared" si="8"/>
        <v>19</v>
      </c>
      <c r="W66" s="80">
        <f t="shared" si="22"/>
        <v>1.0528357299199291E-4</v>
      </c>
      <c r="X66" s="43">
        <v>0</v>
      </c>
      <c r="Y66" s="44">
        <v>0</v>
      </c>
      <c r="Z66" s="75">
        <f t="shared" si="10"/>
        <v>0</v>
      </c>
      <c r="AA66" s="80">
        <f t="shared" si="23"/>
        <v>0</v>
      </c>
      <c r="AB66" s="43">
        <v>0</v>
      </c>
      <c r="AC66" s="44">
        <v>0</v>
      </c>
      <c r="AD66" s="75">
        <f t="shared" si="12"/>
        <v>0</v>
      </c>
      <c r="AE66" s="80">
        <f t="shared" si="17"/>
        <v>0</v>
      </c>
      <c r="AF66" s="43">
        <v>2</v>
      </c>
      <c r="AG66" s="44">
        <v>0</v>
      </c>
      <c r="AH66" s="75">
        <f t="shared" si="13"/>
        <v>2</v>
      </c>
      <c r="AI66" s="80">
        <f t="shared" si="24"/>
        <v>4.0469445568595713E-5</v>
      </c>
      <c r="AJ66" s="43">
        <v>0</v>
      </c>
      <c r="AK66" s="44">
        <v>0</v>
      </c>
      <c r="AL66" s="75">
        <f t="shared" si="15"/>
        <v>0</v>
      </c>
      <c r="AM66" s="80">
        <f t="shared" si="25"/>
        <v>0</v>
      </c>
    </row>
    <row r="67" spans="1:39" ht="24.95" customHeight="1">
      <c r="A67" s="3">
        <v>60</v>
      </c>
      <c r="B67" s="50" t="s">
        <v>160</v>
      </c>
      <c r="D67" s="43">
        <v>0</v>
      </c>
      <c r="E67" s="44">
        <v>0</v>
      </c>
      <c r="F67" s="75">
        <f t="shared" si="0"/>
        <v>0</v>
      </c>
      <c r="G67" s="80">
        <f t="shared" si="18"/>
        <v>0</v>
      </c>
      <c r="H67" s="43">
        <v>0</v>
      </c>
      <c r="I67" s="44">
        <v>0</v>
      </c>
      <c r="J67" s="75">
        <f t="shared" si="2"/>
        <v>0</v>
      </c>
      <c r="K67" s="80">
        <f t="shared" si="19"/>
        <v>0</v>
      </c>
      <c r="L67" s="43">
        <v>0</v>
      </c>
      <c r="M67" s="44">
        <v>0</v>
      </c>
      <c r="N67" s="75">
        <f t="shared" si="4"/>
        <v>0</v>
      </c>
      <c r="O67" s="80">
        <f t="shared" si="20"/>
        <v>0</v>
      </c>
      <c r="P67" s="43">
        <v>0</v>
      </c>
      <c r="Q67" s="44">
        <v>0</v>
      </c>
      <c r="R67" s="75">
        <f t="shared" si="6"/>
        <v>0</v>
      </c>
      <c r="S67" s="80">
        <f t="shared" si="21"/>
        <v>0</v>
      </c>
      <c r="T67" s="43">
        <v>0</v>
      </c>
      <c r="U67" s="44">
        <v>0</v>
      </c>
      <c r="V67" s="75">
        <f t="shared" si="8"/>
        <v>0</v>
      </c>
      <c r="W67" s="80">
        <f t="shared" si="22"/>
        <v>0</v>
      </c>
      <c r="X67" s="43">
        <v>0</v>
      </c>
      <c r="Y67" s="44">
        <v>0</v>
      </c>
      <c r="Z67" s="75">
        <f t="shared" si="10"/>
        <v>0</v>
      </c>
      <c r="AA67" s="80">
        <f t="shared" si="23"/>
        <v>0</v>
      </c>
      <c r="AB67" s="43">
        <v>0</v>
      </c>
      <c r="AC67" s="44">
        <v>0</v>
      </c>
      <c r="AD67" s="75">
        <f t="shared" si="12"/>
        <v>0</v>
      </c>
      <c r="AE67" s="80">
        <f t="shared" si="17"/>
        <v>0</v>
      </c>
      <c r="AF67" s="43">
        <v>0</v>
      </c>
      <c r="AG67" s="44">
        <v>0</v>
      </c>
      <c r="AH67" s="75">
        <f t="shared" si="13"/>
        <v>0</v>
      </c>
      <c r="AI67" s="80">
        <f t="shared" si="24"/>
        <v>0</v>
      </c>
      <c r="AJ67" s="43">
        <v>223</v>
      </c>
      <c r="AK67" s="44">
        <v>0</v>
      </c>
      <c r="AL67" s="75">
        <f t="shared" si="15"/>
        <v>223</v>
      </c>
      <c r="AM67" s="80">
        <f t="shared" si="25"/>
        <v>1.373321837664737E-2</v>
      </c>
    </row>
    <row r="68" spans="1:39" ht="24.95" customHeight="1">
      <c r="A68" s="3">
        <v>61</v>
      </c>
      <c r="B68" s="50" t="s">
        <v>106</v>
      </c>
      <c r="D68" s="43">
        <v>0</v>
      </c>
      <c r="E68" s="44">
        <v>0</v>
      </c>
      <c r="F68" s="75">
        <f t="shared" si="0"/>
        <v>0</v>
      </c>
      <c r="G68" s="80">
        <f t="shared" si="18"/>
        <v>0</v>
      </c>
      <c r="H68" s="43">
        <v>0</v>
      </c>
      <c r="I68" s="44">
        <v>0</v>
      </c>
      <c r="J68" s="75">
        <f t="shared" si="2"/>
        <v>0</v>
      </c>
      <c r="K68" s="80">
        <f t="shared" si="19"/>
        <v>0</v>
      </c>
      <c r="L68" s="43">
        <v>0</v>
      </c>
      <c r="M68" s="44">
        <v>0</v>
      </c>
      <c r="N68" s="75">
        <f t="shared" si="4"/>
        <v>0</v>
      </c>
      <c r="O68" s="80">
        <f t="shared" si="20"/>
        <v>0</v>
      </c>
      <c r="P68" s="43">
        <v>0</v>
      </c>
      <c r="Q68" s="44">
        <v>0</v>
      </c>
      <c r="R68" s="75">
        <f t="shared" si="6"/>
        <v>0</v>
      </c>
      <c r="S68" s="80">
        <f t="shared" si="21"/>
        <v>0</v>
      </c>
      <c r="T68" s="43">
        <v>13</v>
      </c>
      <c r="U68" s="44">
        <v>0</v>
      </c>
      <c r="V68" s="75">
        <f t="shared" si="8"/>
        <v>13</v>
      </c>
      <c r="W68" s="80">
        <f t="shared" si="22"/>
        <v>7.2036128889258302E-5</v>
      </c>
      <c r="X68" s="43">
        <v>0</v>
      </c>
      <c r="Y68" s="44">
        <v>0</v>
      </c>
      <c r="Z68" s="75">
        <f t="shared" si="10"/>
        <v>0</v>
      </c>
      <c r="AA68" s="80">
        <f t="shared" si="23"/>
        <v>0</v>
      </c>
      <c r="AB68" s="43">
        <v>0</v>
      </c>
      <c r="AC68" s="44">
        <v>0</v>
      </c>
      <c r="AD68" s="75">
        <f t="shared" si="12"/>
        <v>0</v>
      </c>
      <c r="AE68" s="80">
        <f t="shared" si="17"/>
        <v>0</v>
      </c>
      <c r="AF68" s="43">
        <v>0</v>
      </c>
      <c r="AG68" s="44">
        <v>0</v>
      </c>
      <c r="AH68" s="75">
        <f t="shared" si="13"/>
        <v>0</v>
      </c>
      <c r="AI68" s="80">
        <f t="shared" si="24"/>
        <v>0</v>
      </c>
      <c r="AJ68" s="43">
        <v>0</v>
      </c>
      <c r="AK68" s="44">
        <v>0</v>
      </c>
      <c r="AL68" s="75">
        <f t="shared" si="15"/>
        <v>0</v>
      </c>
      <c r="AM68" s="80">
        <f t="shared" si="25"/>
        <v>0</v>
      </c>
    </row>
    <row r="69" spans="1:39" ht="24.95" customHeight="1">
      <c r="A69" s="3">
        <v>62</v>
      </c>
      <c r="B69" s="50" t="s">
        <v>57</v>
      </c>
      <c r="D69" s="43">
        <v>7679</v>
      </c>
      <c r="E69" s="44">
        <v>145689</v>
      </c>
      <c r="F69" s="75">
        <f t="shared" si="0"/>
        <v>153368</v>
      </c>
      <c r="G69" s="80">
        <f t="shared" si="18"/>
        <v>7.2256858413437874E-2</v>
      </c>
      <c r="H69" s="43">
        <v>27441</v>
      </c>
      <c r="I69" s="44">
        <v>46061</v>
      </c>
      <c r="J69" s="75">
        <f t="shared" si="2"/>
        <v>73502</v>
      </c>
      <c r="K69" s="80">
        <f t="shared" si="19"/>
        <v>6.273776753515567E-2</v>
      </c>
      <c r="L69" s="43">
        <v>2847</v>
      </c>
      <c r="M69" s="44">
        <v>2741</v>
      </c>
      <c r="N69" s="75">
        <f t="shared" si="4"/>
        <v>5588</v>
      </c>
      <c r="O69" s="80">
        <f t="shared" si="20"/>
        <v>1.1580459115052318E-2</v>
      </c>
      <c r="P69" s="43">
        <v>3919</v>
      </c>
      <c r="Q69" s="44">
        <v>0</v>
      </c>
      <c r="R69" s="75">
        <f t="shared" si="6"/>
        <v>3919</v>
      </c>
      <c r="S69" s="80">
        <f t="shared" si="21"/>
        <v>1.6397215109370554E-2</v>
      </c>
      <c r="T69" s="43">
        <v>399</v>
      </c>
      <c r="U69" s="44">
        <v>0</v>
      </c>
      <c r="V69" s="75">
        <f t="shared" si="8"/>
        <v>399</v>
      </c>
      <c r="W69" s="80">
        <f t="shared" si="22"/>
        <v>2.2109550328318511E-3</v>
      </c>
      <c r="X69" s="43">
        <v>1874</v>
      </c>
      <c r="Y69" s="44">
        <v>0</v>
      </c>
      <c r="Z69" s="75">
        <f t="shared" si="10"/>
        <v>1874</v>
      </c>
      <c r="AA69" s="80">
        <f t="shared" si="23"/>
        <v>1.3304650948151619E-2</v>
      </c>
      <c r="AB69" s="43">
        <v>121</v>
      </c>
      <c r="AC69" s="44">
        <v>0</v>
      </c>
      <c r="AD69" s="75">
        <f t="shared" si="12"/>
        <v>121</v>
      </c>
      <c r="AE69" s="80">
        <f t="shared" si="17"/>
        <v>2.1449337020492095E-3</v>
      </c>
      <c r="AF69" s="43">
        <v>538</v>
      </c>
      <c r="AG69" s="44">
        <v>0</v>
      </c>
      <c r="AH69" s="75">
        <f t="shared" si="13"/>
        <v>538</v>
      </c>
      <c r="AI69" s="80">
        <f t="shared" si="24"/>
        <v>1.0886280857952246E-2</v>
      </c>
      <c r="AJ69" s="43">
        <v>154</v>
      </c>
      <c r="AK69" s="44">
        <v>0</v>
      </c>
      <c r="AL69" s="75">
        <f t="shared" si="15"/>
        <v>154</v>
      </c>
      <c r="AM69" s="80">
        <f t="shared" si="25"/>
        <v>9.4839265919448214E-3</v>
      </c>
    </row>
    <row r="70" spans="1:39" ht="24.95" customHeight="1">
      <c r="A70" s="3">
        <v>63</v>
      </c>
      <c r="B70" s="50" t="s">
        <v>162</v>
      </c>
      <c r="D70" s="43">
        <v>2</v>
      </c>
      <c r="E70" s="44">
        <v>0</v>
      </c>
      <c r="F70" s="75">
        <f t="shared" si="0"/>
        <v>2</v>
      </c>
      <c r="G70" s="80">
        <f t="shared" si="18"/>
        <v>9.4226772747167421E-7</v>
      </c>
      <c r="H70" s="43">
        <v>0</v>
      </c>
      <c r="I70" s="44">
        <v>0</v>
      </c>
      <c r="J70" s="75">
        <f t="shared" si="2"/>
        <v>0</v>
      </c>
      <c r="K70" s="80">
        <f t="shared" si="19"/>
        <v>0</v>
      </c>
      <c r="L70" s="43">
        <v>1</v>
      </c>
      <c r="M70" s="44">
        <v>0</v>
      </c>
      <c r="N70" s="75">
        <f t="shared" si="4"/>
        <v>1</v>
      </c>
      <c r="O70" s="80">
        <f t="shared" si="20"/>
        <v>2.0723799418490186E-6</v>
      </c>
      <c r="P70" s="43">
        <v>0</v>
      </c>
      <c r="Q70" s="44">
        <v>0</v>
      </c>
      <c r="R70" s="75">
        <f t="shared" si="6"/>
        <v>0</v>
      </c>
      <c r="S70" s="80">
        <f t="shared" si="21"/>
        <v>0</v>
      </c>
      <c r="T70" s="43">
        <v>0</v>
      </c>
      <c r="U70" s="44">
        <v>0</v>
      </c>
      <c r="V70" s="75">
        <f t="shared" si="8"/>
        <v>0</v>
      </c>
      <c r="W70" s="80">
        <f t="shared" si="22"/>
        <v>0</v>
      </c>
      <c r="X70" s="43">
        <v>0</v>
      </c>
      <c r="Y70" s="44">
        <v>0</v>
      </c>
      <c r="Z70" s="75">
        <f t="shared" si="10"/>
        <v>0</v>
      </c>
      <c r="AA70" s="80">
        <f t="shared" si="23"/>
        <v>0</v>
      </c>
      <c r="AB70" s="43">
        <v>0</v>
      </c>
      <c r="AC70" s="44">
        <v>0</v>
      </c>
      <c r="AD70" s="75">
        <f t="shared" si="12"/>
        <v>0</v>
      </c>
      <c r="AE70" s="80">
        <f t="shared" si="17"/>
        <v>0</v>
      </c>
      <c r="AF70" s="43">
        <v>0</v>
      </c>
      <c r="AG70" s="44">
        <v>0</v>
      </c>
      <c r="AH70" s="75">
        <f t="shared" si="13"/>
        <v>0</v>
      </c>
      <c r="AI70" s="80">
        <f t="shared" si="24"/>
        <v>0</v>
      </c>
      <c r="AJ70" s="43">
        <v>0</v>
      </c>
      <c r="AK70" s="44">
        <v>0</v>
      </c>
      <c r="AL70" s="75">
        <f t="shared" si="15"/>
        <v>0</v>
      </c>
      <c r="AM70" s="80">
        <f t="shared" si="25"/>
        <v>0</v>
      </c>
    </row>
    <row r="71" spans="1:39" ht="24.95" customHeight="1">
      <c r="A71" s="3">
        <v>64</v>
      </c>
      <c r="B71" s="50" t="s">
        <v>42</v>
      </c>
      <c r="D71" s="43">
        <v>8847</v>
      </c>
      <c r="E71" s="44">
        <v>189617</v>
      </c>
      <c r="F71" s="75">
        <f t="shared" si="0"/>
        <v>198464</v>
      </c>
      <c r="G71" s="80">
        <f t="shared" si="18"/>
        <v>9.3503111132469174E-2</v>
      </c>
      <c r="H71" s="43">
        <v>26251</v>
      </c>
      <c r="I71" s="44">
        <v>0</v>
      </c>
      <c r="J71" s="75">
        <f t="shared" si="2"/>
        <v>26251</v>
      </c>
      <c r="K71" s="80">
        <f t="shared" si="19"/>
        <v>2.2406589420224911E-2</v>
      </c>
      <c r="L71" s="43">
        <v>949</v>
      </c>
      <c r="M71" s="44">
        <v>0</v>
      </c>
      <c r="N71" s="75">
        <f t="shared" si="4"/>
        <v>949</v>
      </c>
      <c r="O71" s="80">
        <f t="shared" si="20"/>
        <v>1.9666885648147187E-3</v>
      </c>
      <c r="P71" s="43">
        <v>25215</v>
      </c>
      <c r="Q71" s="44">
        <v>0</v>
      </c>
      <c r="R71" s="75">
        <f t="shared" si="6"/>
        <v>25215</v>
      </c>
      <c r="S71" s="80">
        <f t="shared" si="21"/>
        <v>0.10550032635437064</v>
      </c>
      <c r="T71" s="43">
        <v>14051</v>
      </c>
      <c r="U71" s="44">
        <v>0</v>
      </c>
      <c r="V71" s="75">
        <f t="shared" si="8"/>
        <v>14051</v>
      </c>
      <c r="W71" s="80">
        <f t="shared" si="22"/>
        <v>7.785997284792065E-2</v>
      </c>
      <c r="X71" s="43">
        <v>21928</v>
      </c>
      <c r="Y71" s="44">
        <v>0</v>
      </c>
      <c r="Z71" s="75">
        <f t="shared" si="10"/>
        <v>21928</v>
      </c>
      <c r="AA71" s="80">
        <f t="shared" si="23"/>
        <v>0.15568003521401744</v>
      </c>
      <c r="AB71" s="43">
        <v>4802</v>
      </c>
      <c r="AC71" s="44">
        <v>0</v>
      </c>
      <c r="AD71" s="75">
        <f t="shared" si="12"/>
        <v>4802</v>
      </c>
      <c r="AE71" s="80">
        <f t="shared" si="17"/>
        <v>8.5123732539176059E-2</v>
      </c>
      <c r="AF71" s="43">
        <v>2261</v>
      </c>
      <c r="AG71" s="44">
        <v>0</v>
      </c>
      <c r="AH71" s="75">
        <f t="shared" si="13"/>
        <v>2261</v>
      </c>
      <c r="AI71" s="80">
        <f t="shared" si="24"/>
        <v>4.5750708215297448E-2</v>
      </c>
      <c r="AJ71" s="43">
        <v>2376</v>
      </c>
      <c r="AK71" s="44">
        <v>0</v>
      </c>
      <c r="AL71" s="75">
        <f t="shared" si="15"/>
        <v>2376</v>
      </c>
      <c r="AM71" s="80">
        <f t="shared" si="25"/>
        <v>0.14632343884714866</v>
      </c>
    </row>
    <row r="72" spans="1:39" ht="24.95" customHeight="1">
      <c r="A72" s="3">
        <v>65</v>
      </c>
      <c r="B72" s="50" t="s">
        <v>163</v>
      </c>
      <c r="D72" s="43">
        <v>1</v>
      </c>
      <c r="E72" s="44">
        <v>0</v>
      </c>
      <c r="F72" s="75">
        <f t="shared" ref="F72:F135" si="26">SUM(D72:E72)</f>
        <v>1</v>
      </c>
      <c r="G72" s="80">
        <f t="shared" ref="G72:G103" si="27">+F72/$F$153</f>
        <v>4.711338637358371E-7</v>
      </c>
      <c r="H72" s="43">
        <v>1740</v>
      </c>
      <c r="I72" s="44">
        <v>0</v>
      </c>
      <c r="J72" s="75">
        <f t="shared" ref="J72:J135" si="28">SUM(H72:I72)</f>
        <v>1740</v>
      </c>
      <c r="K72" s="80">
        <f t="shared" ref="K72:K103" si="29">+J72/$J$153</f>
        <v>1.4851802061327699E-3</v>
      </c>
      <c r="L72" s="43">
        <v>0</v>
      </c>
      <c r="M72" s="44">
        <v>0</v>
      </c>
      <c r="N72" s="75">
        <f t="shared" ref="N72:N135" si="30">SUM(L72:M72)</f>
        <v>0</v>
      </c>
      <c r="O72" s="80">
        <f t="shared" ref="O72:O103" si="31">+N72/$N$153</f>
        <v>0</v>
      </c>
      <c r="P72" s="43">
        <v>161</v>
      </c>
      <c r="Q72" s="44">
        <v>0</v>
      </c>
      <c r="R72" s="75">
        <f t="shared" ref="R72:R135" si="32">SUM(P72:Q72)</f>
        <v>161</v>
      </c>
      <c r="S72" s="80">
        <f t="shared" ref="S72:S103" si="33">+R72/$R$153</f>
        <v>6.7362889324028047E-4</v>
      </c>
      <c r="T72" s="43">
        <v>0</v>
      </c>
      <c r="U72" s="44">
        <v>0</v>
      </c>
      <c r="V72" s="75">
        <f t="shared" ref="V72:V135" si="34">SUM(T72:U72)</f>
        <v>0</v>
      </c>
      <c r="W72" s="80">
        <f t="shared" ref="W72:W103" si="35">+V72/$V$153</f>
        <v>0</v>
      </c>
      <c r="X72" s="43">
        <v>0</v>
      </c>
      <c r="Y72" s="44">
        <v>0</v>
      </c>
      <c r="Z72" s="75">
        <f t="shared" ref="Z72:Z135" si="36">SUM(X72:Y72)</f>
        <v>0</v>
      </c>
      <c r="AA72" s="80">
        <f t="shared" ref="AA72:AA103" si="37">+Z72/$Z$153</f>
        <v>0</v>
      </c>
      <c r="AB72" s="43">
        <v>0</v>
      </c>
      <c r="AC72" s="44">
        <v>0</v>
      </c>
      <c r="AD72" s="75">
        <f t="shared" ref="AD72:AD135" si="38">SUM(AB72:AC72)</f>
        <v>0</v>
      </c>
      <c r="AE72" s="80">
        <f t="shared" si="17"/>
        <v>0</v>
      </c>
      <c r="AF72" s="43">
        <v>0</v>
      </c>
      <c r="AG72" s="44">
        <v>0</v>
      </c>
      <c r="AH72" s="75">
        <f t="shared" ref="AH72:AH135" si="39">SUM(AF72:AG72)</f>
        <v>0</v>
      </c>
      <c r="AI72" s="80">
        <f t="shared" ref="AI72:AI103" si="40">+AH72/$AH$153</f>
        <v>0</v>
      </c>
      <c r="AJ72" s="43">
        <v>0</v>
      </c>
      <c r="AK72" s="44">
        <v>0</v>
      </c>
      <c r="AL72" s="75">
        <f t="shared" ref="AL72:AL135" si="41">SUM(AJ72:AK72)</f>
        <v>0</v>
      </c>
      <c r="AM72" s="80">
        <f t="shared" ref="AM72:AM103" si="42">+AL72/$AL$153</f>
        <v>0</v>
      </c>
    </row>
    <row r="73" spans="1:39" ht="24.95" customHeight="1">
      <c r="A73" s="3">
        <v>66</v>
      </c>
      <c r="B73" s="50" t="s">
        <v>103</v>
      </c>
      <c r="D73" s="43">
        <v>0</v>
      </c>
      <c r="E73" s="44">
        <v>0</v>
      </c>
      <c r="F73" s="75">
        <f t="shared" si="26"/>
        <v>0</v>
      </c>
      <c r="G73" s="80">
        <f t="shared" si="27"/>
        <v>0</v>
      </c>
      <c r="H73" s="43">
        <v>0</v>
      </c>
      <c r="I73" s="44">
        <v>0</v>
      </c>
      <c r="J73" s="75">
        <f t="shared" si="28"/>
        <v>0</v>
      </c>
      <c r="K73" s="80">
        <f t="shared" si="29"/>
        <v>0</v>
      </c>
      <c r="L73" s="43">
        <v>0</v>
      </c>
      <c r="M73" s="44">
        <v>0</v>
      </c>
      <c r="N73" s="75">
        <f t="shared" si="30"/>
        <v>0</v>
      </c>
      <c r="O73" s="80">
        <f t="shared" si="31"/>
        <v>0</v>
      </c>
      <c r="P73" s="43">
        <v>0</v>
      </c>
      <c r="Q73" s="44">
        <v>0</v>
      </c>
      <c r="R73" s="75">
        <f t="shared" si="32"/>
        <v>0</v>
      </c>
      <c r="S73" s="80">
        <f t="shared" si="33"/>
        <v>0</v>
      </c>
      <c r="T73" s="43">
        <v>19</v>
      </c>
      <c r="U73" s="44">
        <v>0</v>
      </c>
      <c r="V73" s="75">
        <f t="shared" si="34"/>
        <v>19</v>
      </c>
      <c r="W73" s="80">
        <f t="shared" si="35"/>
        <v>1.0528357299199291E-4</v>
      </c>
      <c r="X73" s="43">
        <v>0</v>
      </c>
      <c r="Y73" s="44">
        <v>0</v>
      </c>
      <c r="Z73" s="75">
        <f t="shared" si="36"/>
        <v>0</v>
      </c>
      <c r="AA73" s="80">
        <f t="shared" si="37"/>
        <v>0</v>
      </c>
      <c r="AB73" s="43">
        <v>0</v>
      </c>
      <c r="AC73" s="44">
        <v>0</v>
      </c>
      <c r="AD73" s="75">
        <f t="shared" si="38"/>
        <v>0</v>
      </c>
      <c r="AE73" s="80">
        <f t="shared" ref="AE73:AE136" si="43">+AD73/$AD$153</f>
        <v>0</v>
      </c>
      <c r="AF73" s="43">
        <v>0</v>
      </c>
      <c r="AG73" s="44">
        <v>0</v>
      </c>
      <c r="AH73" s="75">
        <f t="shared" si="39"/>
        <v>0</v>
      </c>
      <c r="AI73" s="80">
        <f t="shared" si="40"/>
        <v>0</v>
      </c>
      <c r="AJ73" s="43">
        <v>0</v>
      </c>
      <c r="AK73" s="44">
        <v>0</v>
      </c>
      <c r="AL73" s="75">
        <f t="shared" si="41"/>
        <v>0</v>
      </c>
      <c r="AM73" s="80">
        <f t="shared" si="42"/>
        <v>0</v>
      </c>
    </row>
    <row r="74" spans="1:39" ht="24.95" customHeight="1">
      <c r="A74" s="3">
        <v>67</v>
      </c>
      <c r="B74" s="50" t="s">
        <v>55</v>
      </c>
      <c r="D74" s="43">
        <v>4701</v>
      </c>
      <c r="E74" s="44">
        <v>0</v>
      </c>
      <c r="F74" s="75">
        <f t="shared" si="26"/>
        <v>4701</v>
      </c>
      <c r="G74" s="80">
        <f t="shared" si="27"/>
        <v>2.2148002934221705E-3</v>
      </c>
      <c r="H74" s="43">
        <v>0</v>
      </c>
      <c r="I74" s="44">
        <v>0</v>
      </c>
      <c r="J74" s="75">
        <f t="shared" si="28"/>
        <v>0</v>
      </c>
      <c r="K74" s="80">
        <f t="shared" si="29"/>
        <v>0</v>
      </c>
      <c r="L74" s="43">
        <v>0</v>
      </c>
      <c r="M74" s="44">
        <v>0</v>
      </c>
      <c r="N74" s="75">
        <f t="shared" si="30"/>
        <v>0</v>
      </c>
      <c r="O74" s="80">
        <f t="shared" si="31"/>
        <v>0</v>
      </c>
      <c r="P74" s="43">
        <v>1859</v>
      </c>
      <c r="Q74" s="44">
        <v>0</v>
      </c>
      <c r="R74" s="75">
        <f t="shared" si="32"/>
        <v>1859</v>
      </c>
      <c r="S74" s="80">
        <f t="shared" si="33"/>
        <v>7.7781125002092015E-3</v>
      </c>
      <c r="T74" s="43">
        <v>433</v>
      </c>
      <c r="U74" s="44">
        <v>0</v>
      </c>
      <c r="V74" s="75">
        <f t="shared" si="34"/>
        <v>433</v>
      </c>
      <c r="W74" s="80">
        <f t="shared" si="35"/>
        <v>2.3993572160806807E-3</v>
      </c>
      <c r="X74" s="43">
        <v>1175</v>
      </c>
      <c r="Y74" s="44">
        <v>0</v>
      </c>
      <c r="Z74" s="75">
        <f t="shared" si="36"/>
        <v>1175</v>
      </c>
      <c r="AA74" s="80">
        <f t="shared" si="37"/>
        <v>8.3420303436916501E-3</v>
      </c>
      <c r="AB74" s="43">
        <v>95</v>
      </c>
      <c r="AC74" s="44">
        <v>0</v>
      </c>
      <c r="AD74" s="75">
        <f t="shared" si="38"/>
        <v>95</v>
      </c>
      <c r="AE74" s="80">
        <f t="shared" si="43"/>
        <v>1.6840388569807842E-3</v>
      </c>
      <c r="AF74" s="43">
        <v>264</v>
      </c>
      <c r="AG74" s="44">
        <v>0</v>
      </c>
      <c r="AH74" s="75">
        <f t="shared" si="39"/>
        <v>264</v>
      </c>
      <c r="AI74" s="80">
        <f t="shared" si="40"/>
        <v>5.3419668150546341E-3</v>
      </c>
      <c r="AJ74" s="43">
        <v>56</v>
      </c>
      <c r="AK74" s="44">
        <v>0</v>
      </c>
      <c r="AL74" s="75">
        <f t="shared" si="41"/>
        <v>56</v>
      </c>
      <c r="AM74" s="80">
        <f t="shared" si="42"/>
        <v>3.4487005788890255E-3</v>
      </c>
    </row>
    <row r="75" spans="1:39" ht="24.95" customHeight="1">
      <c r="A75" s="3">
        <v>68</v>
      </c>
      <c r="B75" s="50" t="s">
        <v>164</v>
      </c>
      <c r="D75" s="43">
        <v>521</v>
      </c>
      <c r="E75" s="44">
        <v>0</v>
      </c>
      <c r="F75" s="75">
        <f t="shared" si="26"/>
        <v>521</v>
      </c>
      <c r="G75" s="80">
        <f t="shared" si="27"/>
        <v>2.4546074300637113E-4</v>
      </c>
      <c r="H75" s="43">
        <v>190</v>
      </c>
      <c r="I75" s="44">
        <v>0</v>
      </c>
      <c r="J75" s="75">
        <f t="shared" si="28"/>
        <v>190</v>
      </c>
      <c r="K75" s="80">
        <f t="shared" si="29"/>
        <v>1.6217485009495765E-4</v>
      </c>
      <c r="L75" s="43">
        <v>3</v>
      </c>
      <c r="M75" s="44">
        <v>0</v>
      </c>
      <c r="N75" s="75">
        <f t="shared" si="30"/>
        <v>3</v>
      </c>
      <c r="O75" s="80">
        <f t="shared" si="31"/>
        <v>6.2171398255470563E-6</v>
      </c>
      <c r="P75" s="43">
        <v>110</v>
      </c>
      <c r="Q75" s="44">
        <v>0</v>
      </c>
      <c r="R75" s="75">
        <f t="shared" si="32"/>
        <v>110</v>
      </c>
      <c r="S75" s="80">
        <f t="shared" si="33"/>
        <v>4.6024334320764507E-4</v>
      </c>
      <c r="T75" s="43">
        <v>57</v>
      </c>
      <c r="U75" s="44">
        <v>0</v>
      </c>
      <c r="V75" s="75">
        <f t="shared" si="34"/>
        <v>57</v>
      </c>
      <c r="W75" s="80">
        <f t="shared" si="35"/>
        <v>3.1585071897597875E-4</v>
      </c>
      <c r="X75" s="43">
        <v>0</v>
      </c>
      <c r="Y75" s="44">
        <v>0</v>
      </c>
      <c r="Z75" s="75">
        <f t="shared" si="36"/>
        <v>0</v>
      </c>
      <c r="AA75" s="80">
        <f t="shared" si="37"/>
        <v>0</v>
      </c>
      <c r="AB75" s="43">
        <v>0</v>
      </c>
      <c r="AC75" s="44">
        <v>0</v>
      </c>
      <c r="AD75" s="75">
        <f t="shared" si="38"/>
        <v>0</v>
      </c>
      <c r="AE75" s="80">
        <f t="shared" si="43"/>
        <v>0</v>
      </c>
      <c r="AF75" s="43">
        <v>1</v>
      </c>
      <c r="AG75" s="44">
        <v>0</v>
      </c>
      <c r="AH75" s="75">
        <f t="shared" si="39"/>
        <v>1</v>
      </c>
      <c r="AI75" s="80">
        <f t="shared" si="40"/>
        <v>2.0234722784297857E-5</v>
      </c>
      <c r="AJ75" s="43">
        <v>0</v>
      </c>
      <c r="AK75" s="44">
        <v>0</v>
      </c>
      <c r="AL75" s="75">
        <f t="shared" si="41"/>
        <v>0</v>
      </c>
      <c r="AM75" s="80">
        <f t="shared" si="42"/>
        <v>0</v>
      </c>
    </row>
    <row r="76" spans="1:39" ht="24.95" customHeight="1">
      <c r="A76" s="3">
        <v>69</v>
      </c>
      <c r="B76" s="50" t="s">
        <v>64</v>
      </c>
      <c r="D76" s="43">
        <v>2604</v>
      </c>
      <c r="E76" s="44">
        <v>39187</v>
      </c>
      <c r="F76" s="75">
        <f t="shared" si="26"/>
        <v>41791</v>
      </c>
      <c r="G76" s="80">
        <f t="shared" si="27"/>
        <v>1.9689155299384368E-2</v>
      </c>
      <c r="H76" s="43">
        <v>0</v>
      </c>
      <c r="I76" s="44">
        <v>0</v>
      </c>
      <c r="J76" s="75">
        <f t="shared" si="28"/>
        <v>0</v>
      </c>
      <c r="K76" s="80">
        <f t="shared" si="29"/>
        <v>0</v>
      </c>
      <c r="L76" s="43">
        <v>320</v>
      </c>
      <c r="M76" s="44">
        <v>0</v>
      </c>
      <c r="N76" s="75">
        <f t="shared" si="30"/>
        <v>320</v>
      </c>
      <c r="O76" s="80">
        <f t="shared" si="31"/>
        <v>6.6316158139168599E-4</v>
      </c>
      <c r="P76" s="43">
        <v>3277</v>
      </c>
      <c r="Q76" s="44">
        <v>0</v>
      </c>
      <c r="R76" s="75">
        <f t="shared" si="32"/>
        <v>3277</v>
      </c>
      <c r="S76" s="80">
        <f t="shared" si="33"/>
        <v>1.3711067597195026E-2</v>
      </c>
      <c r="T76" s="43">
        <v>2</v>
      </c>
      <c r="U76" s="44">
        <v>0</v>
      </c>
      <c r="V76" s="75">
        <f t="shared" si="34"/>
        <v>2</v>
      </c>
      <c r="W76" s="80">
        <f t="shared" si="35"/>
        <v>1.10824813675782E-5</v>
      </c>
      <c r="X76" s="43">
        <v>1224</v>
      </c>
      <c r="Y76" s="44">
        <v>0</v>
      </c>
      <c r="Z76" s="75">
        <f t="shared" si="36"/>
        <v>1224</v>
      </c>
      <c r="AA76" s="80">
        <f t="shared" si="37"/>
        <v>8.6899107580243225E-3</v>
      </c>
      <c r="AB76" s="43">
        <v>203</v>
      </c>
      <c r="AC76" s="44">
        <v>0</v>
      </c>
      <c r="AD76" s="75">
        <f t="shared" si="38"/>
        <v>203</v>
      </c>
      <c r="AE76" s="80">
        <f t="shared" si="43"/>
        <v>3.5985251364957812E-3</v>
      </c>
      <c r="AF76" s="43">
        <v>31</v>
      </c>
      <c r="AG76" s="44">
        <v>0</v>
      </c>
      <c r="AH76" s="75">
        <f t="shared" si="39"/>
        <v>31</v>
      </c>
      <c r="AI76" s="80">
        <f t="shared" si="40"/>
        <v>6.2727640631323345E-4</v>
      </c>
      <c r="AJ76" s="43">
        <v>382</v>
      </c>
      <c r="AK76" s="44">
        <v>0</v>
      </c>
      <c r="AL76" s="75">
        <f t="shared" si="41"/>
        <v>382</v>
      </c>
      <c r="AM76" s="80">
        <f t="shared" si="42"/>
        <v>2.3525064663135854E-2</v>
      </c>
    </row>
    <row r="77" spans="1:39" ht="24.95" customHeight="1">
      <c r="A77" s="3">
        <v>70</v>
      </c>
      <c r="B77" s="50" t="s">
        <v>82</v>
      </c>
      <c r="D77" s="43">
        <v>0</v>
      </c>
      <c r="E77" s="44">
        <v>0</v>
      </c>
      <c r="F77" s="75">
        <f t="shared" si="26"/>
        <v>0</v>
      </c>
      <c r="G77" s="80">
        <f t="shared" si="27"/>
        <v>0</v>
      </c>
      <c r="H77" s="43">
        <v>0</v>
      </c>
      <c r="I77" s="44">
        <v>0</v>
      </c>
      <c r="J77" s="75">
        <f t="shared" si="28"/>
        <v>0</v>
      </c>
      <c r="K77" s="80">
        <f t="shared" si="29"/>
        <v>0</v>
      </c>
      <c r="L77" s="43">
        <v>0</v>
      </c>
      <c r="M77" s="44">
        <v>0</v>
      </c>
      <c r="N77" s="75">
        <f t="shared" si="30"/>
        <v>0</v>
      </c>
      <c r="O77" s="80">
        <f t="shared" si="31"/>
        <v>0</v>
      </c>
      <c r="P77" s="43">
        <v>0</v>
      </c>
      <c r="Q77" s="44">
        <v>0</v>
      </c>
      <c r="R77" s="75">
        <f t="shared" si="32"/>
        <v>0</v>
      </c>
      <c r="S77" s="80">
        <f t="shared" si="33"/>
        <v>0</v>
      </c>
      <c r="T77" s="43">
        <v>11</v>
      </c>
      <c r="U77" s="44">
        <v>0</v>
      </c>
      <c r="V77" s="75">
        <f t="shared" si="34"/>
        <v>11</v>
      </c>
      <c r="W77" s="80">
        <f t="shared" si="35"/>
        <v>6.0953647521680105E-5</v>
      </c>
      <c r="X77" s="43">
        <v>166</v>
      </c>
      <c r="Y77" s="44">
        <v>0</v>
      </c>
      <c r="Z77" s="75">
        <f t="shared" si="36"/>
        <v>166</v>
      </c>
      <c r="AA77" s="80">
        <f t="shared" si="37"/>
        <v>1.1785336485555862E-3</v>
      </c>
      <c r="AB77" s="43">
        <v>0</v>
      </c>
      <c r="AC77" s="44">
        <v>0</v>
      </c>
      <c r="AD77" s="75">
        <f t="shared" si="38"/>
        <v>0</v>
      </c>
      <c r="AE77" s="80">
        <f t="shared" si="43"/>
        <v>0</v>
      </c>
      <c r="AF77" s="43">
        <v>0</v>
      </c>
      <c r="AG77" s="44">
        <v>0</v>
      </c>
      <c r="AH77" s="75">
        <f t="shared" si="39"/>
        <v>0</v>
      </c>
      <c r="AI77" s="80">
        <f t="shared" si="40"/>
        <v>0</v>
      </c>
      <c r="AJ77" s="43">
        <v>0</v>
      </c>
      <c r="AK77" s="44">
        <v>0</v>
      </c>
      <c r="AL77" s="75">
        <f t="shared" si="41"/>
        <v>0</v>
      </c>
      <c r="AM77" s="80">
        <f t="shared" si="42"/>
        <v>0</v>
      </c>
    </row>
    <row r="78" spans="1:39" ht="24.95" customHeight="1">
      <c r="A78" s="3">
        <v>71</v>
      </c>
      <c r="B78" s="50" t="s">
        <v>93</v>
      </c>
      <c r="D78" s="43">
        <v>0</v>
      </c>
      <c r="E78" s="44">
        <v>0</v>
      </c>
      <c r="F78" s="75">
        <f t="shared" si="26"/>
        <v>0</v>
      </c>
      <c r="G78" s="80">
        <f t="shared" si="27"/>
        <v>0</v>
      </c>
      <c r="H78" s="43">
        <v>0</v>
      </c>
      <c r="I78" s="44">
        <v>0</v>
      </c>
      <c r="J78" s="75">
        <f t="shared" si="28"/>
        <v>0</v>
      </c>
      <c r="K78" s="80">
        <f t="shared" si="29"/>
        <v>0</v>
      </c>
      <c r="L78" s="43">
        <v>0</v>
      </c>
      <c r="M78" s="44">
        <v>0</v>
      </c>
      <c r="N78" s="75">
        <f t="shared" si="30"/>
        <v>0</v>
      </c>
      <c r="O78" s="80">
        <f t="shared" si="31"/>
        <v>0</v>
      </c>
      <c r="P78" s="43">
        <v>0</v>
      </c>
      <c r="Q78" s="44">
        <v>0</v>
      </c>
      <c r="R78" s="75">
        <f t="shared" si="32"/>
        <v>0</v>
      </c>
      <c r="S78" s="80">
        <f t="shared" si="33"/>
        <v>0</v>
      </c>
      <c r="T78" s="43">
        <v>4</v>
      </c>
      <c r="U78" s="44">
        <v>0</v>
      </c>
      <c r="V78" s="75">
        <f t="shared" si="34"/>
        <v>4</v>
      </c>
      <c r="W78" s="80">
        <f t="shared" si="35"/>
        <v>2.21649627351564E-5</v>
      </c>
      <c r="X78" s="43">
        <v>0</v>
      </c>
      <c r="Y78" s="44">
        <v>0</v>
      </c>
      <c r="Z78" s="75">
        <f t="shared" si="36"/>
        <v>0</v>
      </c>
      <c r="AA78" s="80">
        <f t="shared" si="37"/>
        <v>0</v>
      </c>
      <c r="AB78" s="43">
        <v>0</v>
      </c>
      <c r="AC78" s="44">
        <v>0</v>
      </c>
      <c r="AD78" s="75">
        <f t="shared" si="38"/>
        <v>0</v>
      </c>
      <c r="AE78" s="80">
        <f t="shared" si="43"/>
        <v>0</v>
      </c>
      <c r="AF78" s="43">
        <v>1</v>
      </c>
      <c r="AG78" s="44">
        <v>0</v>
      </c>
      <c r="AH78" s="75">
        <f t="shared" si="39"/>
        <v>1</v>
      </c>
      <c r="AI78" s="80">
        <f t="shared" si="40"/>
        <v>2.0234722784297857E-5</v>
      </c>
      <c r="AJ78" s="43">
        <v>20</v>
      </c>
      <c r="AK78" s="44">
        <v>0</v>
      </c>
      <c r="AL78" s="75">
        <f t="shared" si="41"/>
        <v>20</v>
      </c>
      <c r="AM78" s="80">
        <f t="shared" si="42"/>
        <v>1.231678778174652E-3</v>
      </c>
    </row>
    <row r="79" spans="1:39" ht="24.95" customHeight="1">
      <c r="A79" s="3">
        <v>72</v>
      </c>
      <c r="B79" s="57" t="s">
        <v>166</v>
      </c>
      <c r="D79" s="43">
        <v>0</v>
      </c>
      <c r="E79" s="44">
        <v>0</v>
      </c>
      <c r="F79" s="75">
        <f t="shared" si="26"/>
        <v>0</v>
      </c>
      <c r="G79" s="80">
        <f t="shared" si="27"/>
        <v>0</v>
      </c>
      <c r="H79" s="43">
        <v>0</v>
      </c>
      <c r="I79" s="44">
        <v>0</v>
      </c>
      <c r="J79" s="75">
        <f t="shared" si="28"/>
        <v>0</v>
      </c>
      <c r="K79" s="80">
        <f t="shared" si="29"/>
        <v>0</v>
      </c>
      <c r="L79" s="43">
        <v>0</v>
      </c>
      <c r="M79" s="44">
        <v>0</v>
      </c>
      <c r="N79" s="75">
        <f t="shared" si="30"/>
        <v>0</v>
      </c>
      <c r="O79" s="80">
        <f t="shared" si="31"/>
        <v>0</v>
      </c>
      <c r="P79" s="43">
        <v>0</v>
      </c>
      <c r="Q79" s="44">
        <v>0</v>
      </c>
      <c r="R79" s="75">
        <f t="shared" si="32"/>
        <v>0</v>
      </c>
      <c r="S79" s="80">
        <f t="shared" si="33"/>
        <v>0</v>
      </c>
      <c r="T79" s="43">
        <v>0</v>
      </c>
      <c r="U79" s="44">
        <v>0</v>
      </c>
      <c r="V79" s="75">
        <f t="shared" si="34"/>
        <v>0</v>
      </c>
      <c r="W79" s="80">
        <f t="shared" si="35"/>
        <v>0</v>
      </c>
      <c r="X79" s="43">
        <v>0</v>
      </c>
      <c r="Y79" s="44">
        <v>0</v>
      </c>
      <c r="Z79" s="75">
        <f t="shared" si="36"/>
        <v>0</v>
      </c>
      <c r="AA79" s="80">
        <f t="shared" si="37"/>
        <v>0</v>
      </c>
      <c r="AB79" s="43">
        <v>0</v>
      </c>
      <c r="AC79" s="44">
        <v>0</v>
      </c>
      <c r="AD79" s="75">
        <f t="shared" si="38"/>
        <v>0</v>
      </c>
      <c r="AE79" s="80">
        <f t="shared" si="43"/>
        <v>0</v>
      </c>
      <c r="AF79" s="43">
        <v>0</v>
      </c>
      <c r="AG79" s="44">
        <v>0</v>
      </c>
      <c r="AH79" s="75">
        <f t="shared" si="39"/>
        <v>0</v>
      </c>
      <c r="AI79" s="80">
        <f t="shared" si="40"/>
        <v>0</v>
      </c>
      <c r="AJ79" s="43">
        <v>6</v>
      </c>
      <c r="AK79" s="44">
        <v>0</v>
      </c>
      <c r="AL79" s="75">
        <f t="shared" si="41"/>
        <v>6</v>
      </c>
      <c r="AM79" s="80">
        <f t="shared" si="42"/>
        <v>3.695036334523956E-4</v>
      </c>
    </row>
    <row r="80" spans="1:39" ht="24.95" customHeight="1">
      <c r="A80" s="3">
        <v>73</v>
      </c>
      <c r="B80" s="50" t="s">
        <v>97</v>
      </c>
      <c r="D80" s="43">
        <v>0</v>
      </c>
      <c r="E80" s="44">
        <v>0</v>
      </c>
      <c r="F80" s="75">
        <f t="shared" si="26"/>
        <v>0</v>
      </c>
      <c r="G80" s="80">
        <f t="shared" si="27"/>
        <v>0</v>
      </c>
      <c r="H80" s="43">
        <v>0</v>
      </c>
      <c r="I80" s="44">
        <v>0</v>
      </c>
      <c r="J80" s="75">
        <f t="shared" si="28"/>
        <v>0</v>
      </c>
      <c r="K80" s="80">
        <f t="shared" si="29"/>
        <v>0</v>
      </c>
      <c r="L80" s="43">
        <v>0</v>
      </c>
      <c r="M80" s="44">
        <v>0</v>
      </c>
      <c r="N80" s="75">
        <f t="shared" si="30"/>
        <v>0</v>
      </c>
      <c r="O80" s="80">
        <f t="shared" si="31"/>
        <v>0</v>
      </c>
      <c r="P80" s="43">
        <v>0</v>
      </c>
      <c r="Q80" s="44">
        <v>0</v>
      </c>
      <c r="R80" s="75">
        <f t="shared" si="32"/>
        <v>0</v>
      </c>
      <c r="S80" s="80">
        <f t="shared" si="33"/>
        <v>0</v>
      </c>
      <c r="T80" s="43">
        <v>0</v>
      </c>
      <c r="U80" s="44">
        <v>0</v>
      </c>
      <c r="V80" s="75">
        <f t="shared" si="34"/>
        <v>0</v>
      </c>
      <c r="W80" s="80">
        <f t="shared" si="35"/>
        <v>0</v>
      </c>
      <c r="X80" s="43">
        <v>176</v>
      </c>
      <c r="Y80" s="44">
        <v>0</v>
      </c>
      <c r="Z80" s="75">
        <f t="shared" si="36"/>
        <v>176</v>
      </c>
      <c r="AA80" s="80">
        <f t="shared" si="37"/>
        <v>1.2495296514806217E-3</v>
      </c>
      <c r="AB80" s="43">
        <v>0</v>
      </c>
      <c r="AC80" s="44">
        <v>0</v>
      </c>
      <c r="AD80" s="75">
        <f t="shared" si="38"/>
        <v>0</v>
      </c>
      <c r="AE80" s="80">
        <f t="shared" si="43"/>
        <v>0</v>
      </c>
      <c r="AF80" s="43">
        <v>0</v>
      </c>
      <c r="AG80" s="44">
        <v>0</v>
      </c>
      <c r="AH80" s="75">
        <f t="shared" si="39"/>
        <v>0</v>
      </c>
      <c r="AI80" s="80">
        <f t="shared" si="40"/>
        <v>0</v>
      </c>
      <c r="AJ80" s="43">
        <v>0</v>
      </c>
      <c r="AK80" s="44">
        <v>0</v>
      </c>
      <c r="AL80" s="75">
        <f t="shared" si="41"/>
        <v>0</v>
      </c>
      <c r="AM80" s="80">
        <f t="shared" si="42"/>
        <v>0</v>
      </c>
    </row>
    <row r="81" spans="1:39" ht="24.95" customHeight="1">
      <c r="A81" s="3">
        <v>74</v>
      </c>
      <c r="B81" s="50" t="s">
        <v>167</v>
      </c>
      <c r="D81" s="43">
        <v>0</v>
      </c>
      <c r="E81" s="44">
        <v>26</v>
      </c>
      <c r="F81" s="75">
        <f t="shared" si="26"/>
        <v>26</v>
      </c>
      <c r="G81" s="80">
        <f t="shared" si="27"/>
        <v>1.2249480457131766E-5</v>
      </c>
      <c r="H81" s="43">
        <v>0</v>
      </c>
      <c r="I81" s="44">
        <v>0</v>
      </c>
      <c r="J81" s="75">
        <f t="shared" si="28"/>
        <v>0</v>
      </c>
      <c r="K81" s="80">
        <f t="shared" si="29"/>
        <v>0</v>
      </c>
      <c r="L81" s="43">
        <v>0</v>
      </c>
      <c r="M81" s="44">
        <v>0</v>
      </c>
      <c r="N81" s="75">
        <f t="shared" si="30"/>
        <v>0</v>
      </c>
      <c r="O81" s="80">
        <f t="shared" si="31"/>
        <v>0</v>
      </c>
      <c r="P81" s="43">
        <v>0</v>
      </c>
      <c r="Q81" s="44">
        <v>0</v>
      </c>
      <c r="R81" s="75">
        <f t="shared" si="32"/>
        <v>0</v>
      </c>
      <c r="S81" s="80">
        <f t="shared" si="33"/>
        <v>0</v>
      </c>
      <c r="T81" s="43">
        <v>0</v>
      </c>
      <c r="U81" s="44">
        <v>0</v>
      </c>
      <c r="V81" s="75">
        <f t="shared" si="34"/>
        <v>0</v>
      </c>
      <c r="W81" s="80">
        <f t="shared" si="35"/>
        <v>0</v>
      </c>
      <c r="X81" s="43">
        <v>0</v>
      </c>
      <c r="Y81" s="44">
        <v>0</v>
      </c>
      <c r="Z81" s="75">
        <f t="shared" si="36"/>
        <v>0</v>
      </c>
      <c r="AA81" s="80">
        <f t="shared" si="37"/>
        <v>0</v>
      </c>
      <c r="AB81" s="43">
        <v>0</v>
      </c>
      <c r="AC81" s="44">
        <v>0</v>
      </c>
      <c r="AD81" s="75">
        <f t="shared" si="38"/>
        <v>0</v>
      </c>
      <c r="AE81" s="80">
        <f t="shared" si="43"/>
        <v>0</v>
      </c>
      <c r="AF81" s="43">
        <v>0</v>
      </c>
      <c r="AG81" s="44">
        <v>0</v>
      </c>
      <c r="AH81" s="75">
        <f t="shared" si="39"/>
        <v>0</v>
      </c>
      <c r="AI81" s="80">
        <f t="shared" si="40"/>
        <v>0</v>
      </c>
      <c r="AJ81" s="43">
        <v>0</v>
      </c>
      <c r="AK81" s="44">
        <v>0</v>
      </c>
      <c r="AL81" s="75">
        <f t="shared" si="41"/>
        <v>0</v>
      </c>
      <c r="AM81" s="80">
        <f t="shared" si="42"/>
        <v>0</v>
      </c>
    </row>
    <row r="82" spans="1:39" ht="24.95" customHeight="1">
      <c r="A82" s="3">
        <v>75</v>
      </c>
      <c r="B82" s="50" t="s">
        <v>100</v>
      </c>
      <c r="D82" s="43">
        <v>0</v>
      </c>
      <c r="E82" s="44">
        <v>0</v>
      </c>
      <c r="F82" s="75">
        <f t="shared" si="26"/>
        <v>0</v>
      </c>
      <c r="G82" s="80">
        <f t="shared" si="27"/>
        <v>0</v>
      </c>
      <c r="H82" s="43">
        <v>0</v>
      </c>
      <c r="I82" s="44">
        <v>0</v>
      </c>
      <c r="J82" s="75">
        <f t="shared" si="28"/>
        <v>0</v>
      </c>
      <c r="K82" s="80">
        <f t="shared" si="29"/>
        <v>0</v>
      </c>
      <c r="L82" s="43">
        <v>0</v>
      </c>
      <c r="M82" s="44">
        <v>0</v>
      </c>
      <c r="N82" s="75">
        <f t="shared" si="30"/>
        <v>0</v>
      </c>
      <c r="O82" s="80">
        <f t="shared" si="31"/>
        <v>0</v>
      </c>
      <c r="P82" s="43">
        <v>0</v>
      </c>
      <c r="Q82" s="44">
        <v>0</v>
      </c>
      <c r="R82" s="75">
        <f t="shared" si="32"/>
        <v>0</v>
      </c>
      <c r="S82" s="80">
        <f t="shared" si="33"/>
        <v>0</v>
      </c>
      <c r="T82" s="43">
        <v>0</v>
      </c>
      <c r="U82" s="44">
        <v>0</v>
      </c>
      <c r="V82" s="75">
        <f t="shared" si="34"/>
        <v>0</v>
      </c>
      <c r="W82" s="80">
        <f t="shared" si="35"/>
        <v>0</v>
      </c>
      <c r="X82" s="43">
        <v>156</v>
      </c>
      <c r="Y82" s="44">
        <v>0</v>
      </c>
      <c r="Z82" s="75">
        <f t="shared" si="36"/>
        <v>156</v>
      </c>
      <c r="AA82" s="80">
        <f t="shared" si="37"/>
        <v>1.107537645630551E-3</v>
      </c>
      <c r="AB82" s="43">
        <v>0</v>
      </c>
      <c r="AC82" s="44">
        <v>0</v>
      </c>
      <c r="AD82" s="75">
        <f t="shared" si="38"/>
        <v>0</v>
      </c>
      <c r="AE82" s="80">
        <f t="shared" si="43"/>
        <v>0</v>
      </c>
      <c r="AF82" s="43">
        <v>0</v>
      </c>
      <c r="AG82" s="44">
        <v>0</v>
      </c>
      <c r="AH82" s="75">
        <f t="shared" si="39"/>
        <v>0</v>
      </c>
      <c r="AI82" s="80">
        <f t="shared" si="40"/>
        <v>0</v>
      </c>
      <c r="AJ82" s="43">
        <v>0</v>
      </c>
      <c r="AK82" s="44">
        <v>0</v>
      </c>
      <c r="AL82" s="75">
        <f t="shared" si="41"/>
        <v>0</v>
      </c>
      <c r="AM82" s="80">
        <f t="shared" si="42"/>
        <v>0</v>
      </c>
    </row>
    <row r="83" spans="1:39" ht="24.95" customHeight="1">
      <c r="A83" s="3">
        <v>76</v>
      </c>
      <c r="B83" s="50" t="s">
        <v>43</v>
      </c>
      <c r="D83" s="43">
        <v>13521</v>
      </c>
      <c r="E83" s="44">
        <v>0</v>
      </c>
      <c r="F83" s="75">
        <f t="shared" si="26"/>
        <v>13521</v>
      </c>
      <c r="G83" s="80">
        <f t="shared" si="27"/>
        <v>6.3702009715722535E-3</v>
      </c>
      <c r="H83" s="43">
        <v>11021</v>
      </c>
      <c r="I83" s="44">
        <v>0</v>
      </c>
      <c r="J83" s="75">
        <f t="shared" si="28"/>
        <v>11021</v>
      </c>
      <c r="K83" s="80">
        <f t="shared" si="29"/>
        <v>9.4069948573501476E-3</v>
      </c>
      <c r="L83" s="43">
        <v>1341</v>
      </c>
      <c r="M83" s="44">
        <v>0</v>
      </c>
      <c r="N83" s="75">
        <f t="shared" si="30"/>
        <v>1341</v>
      </c>
      <c r="O83" s="80">
        <f t="shared" si="31"/>
        <v>2.7790615020195342E-3</v>
      </c>
      <c r="P83" s="43">
        <v>25860</v>
      </c>
      <c r="Q83" s="44">
        <v>0</v>
      </c>
      <c r="R83" s="75">
        <f t="shared" si="32"/>
        <v>25860</v>
      </c>
      <c r="S83" s="80">
        <f t="shared" si="33"/>
        <v>0.10819902595772456</v>
      </c>
      <c r="T83" s="43">
        <v>20924</v>
      </c>
      <c r="U83" s="44">
        <v>0</v>
      </c>
      <c r="V83" s="75">
        <f t="shared" si="34"/>
        <v>20924</v>
      </c>
      <c r="W83" s="80">
        <f t="shared" si="35"/>
        <v>0.11594492006760314</v>
      </c>
      <c r="X83" s="43">
        <v>21974</v>
      </c>
      <c r="Y83" s="44">
        <v>0</v>
      </c>
      <c r="Z83" s="75">
        <f t="shared" si="36"/>
        <v>21974</v>
      </c>
      <c r="AA83" s="80">
        <f t="shared" si="37"/>
        <v>0.15600661682747261</v>
      </c>
      <c r="AB83" s="43">
        <v>7123</v>
      </c>
      <c r="AC83" s="44">
        <v>0</v>
      </c>
      <c r="AD83" s="75">
        <f t="shared" si="38"/>
        <v>7123</v>
      </c>
      <c r="AE83" s="80">
        <f t="shared" si="43"/>
        <v>0.12626746082393817</v>
      </c>
      <c r="AF83" s="43">
        <v>1607</v>
      </c>
      <c r="AG83" s="44">
        <v>0</v>
      </c>
      <c r="AH83" s="75">
        <f t="shared" si="39"/>
        <v>1607</v>
      </c>
      <c r="AI83" s="80">
        <f t="shared" si="40"/>
        <v>3.251719951436665E-2</v>
      </c>
      <c r="AJ83" s="43">
        <v>5339</v>
      </c>
      <c r="AK83" s="44">
        <v>0</v>
      </c>
      <c r="AL83" s="75">
        <f t="shared" si="41"/>
        <v>5339</v>
      </c>
      <c r="AM83" s="80">
        <f t="shared" si="42"/>
        <v>0.32879664983372336</v>
      </c>
    </row>
    <row r="84" spans="1:39" ht="24.95" customHeight="1">
      <c r="A84" s="3">
        <v>77</v>
      </c>
      <c r="B84" s="50" t="s">
        <v>168</v>
      </c>
      <c r="D84" s="43">
        <v>12</v>
      </c>
      <c r="E84" s="44">
        <v>0</v>
      </c>
      <c r="F84" s="75">
        <f t="shared" si="26"/>
        <v>12</v>
      </c>
      <c r="G84" s="80">
        <f t="shared" si="27"/>
        <v>5.6536063648300459E-6</v>
      </c>
      <c r="H84" s="43">
        <v>0</v>
      </c>
      <c r="I84" s="44">
        <v>0</v>
      </c>
      <c r="J84" s="75">
        <f t="shared" si="28"/>
        <v>0</v>
      </c>
      <c r="K84" s="80">
        <f t="shared" si="29"/>
        <v>0</v>
      </c>
      <c r="L84" s="43">
        <v>0</v>
      </c>
      <c r="M84" s="44">
        <v>0</v>
      </c>
      <c r="N84" s="75">
        <f t="shared" si="30"/>
        <v>0</v>
      </c>
      <c r="O84" s="80">
        <f t="shared" si="31"/>
        <v>0</v>
      </c>
      <c r="P84" s="43">
        <v>0</v>
      </c>
      <c r="Q84" s="44">
        <v>0</v>
      </c>
      <c r="R84" s="75">
        <f t="shared" si="32"/>
        <v>0</v>
      </c>
      <c r="S84" s="80">
        <f t="shared" si="33"/>
        <v>0</v>
      </c>
      <c r="T84" s="43">
        <v>0</v>
      </c>
      <c r="U84" s="44">
        <v>0</v>
      </c>
      <c r="V84" s="75">
        <f t="shared" si="34"/>
        <v>0</v>
      </c>
      <c r="W84" s="80">
        <f t="shared" si="35"/>
        <v>0</v>
      </c>
      <c r="X84" s="43">
        <v>0</v>
      </c>
      <c r="Y84" s="44">
        <v>0</v>
      </c>
      <c r="Z84" s="75">
        <f t="shared" si="36"/>
        <v>0</v>
      </c>
      <c r="AA84" s="80">
        <f t="shared" si="37"/>
        <v>0</v>
      </c>
      <c r="AB84" s="43">
        <v>0</v>
      </c>
      <c r="AC84" s="44">
        <v>0</v>
      </c>
      <c r="AD84" s="75">
        <f t="shared" si="38"/>
        <v>0</v>
      </c>
      <c r="AE84" s="80">
        <f t="shared" si="43"/>
        <v>0</v>
      </c>
      <c r="AF84" s="43">
        <v>0</v>
      </c>
      <c r="AG84" s="44">
        <v>0</v>
      </c>
      <c r="AH84" s="75">
        <f t="shared" si="39"/>
        <v>0</v>
      </c>
      <c r="AI84" s="80">
        <f t="shared" si="40"/>
        <v>0</v>
      </c>
      <c r="AJ84" s="43">
        <v>1</v>
      </c>
      <c r="AK84" s="44">
        <v>0</v>
      </c>
      <c r="AL84" s="75">
        <f t="shared" si="41"/>
        <v>1</v>
      </c>
      <c r="AM84" s="80">
        <f t="shared" si="42"/>
        <v>6.1583938908732605E-5</v>
      </c>
    </row>
    <row r="85" spans="1:39" ht="24.95" customHeight="1">
      <c r="A85" s="3">
        <v>78</v>
      </c>
      <c r="B85" s="50" t="s">
        <v>115</v>
      </c>
      <c r="D85" s="43">
        <v>8813</v>
      </c>
      <c r="E85" s="44">
        <v>1</v>
      </c>
      <c r="F85" s="75">
        <f t="shared" si="26"/>
        <v>8814</v>
      </c>
      <c r="G85" s="80">
        <f t="shared" si="27"/>
        <v>4.1525738749676683E-3</v>
      </c>
      <c r="H85" s="43">
        <v>1346</v>
      </c>
      <c r="I85" s="44">
        <v>0</v>
      </c>
      <c r="J85" s="75">
        <f t="shared" si="28"/>
        <v>1346</v>
      </c>
      <c r="K85" s="80">
        <f t="shared" si="29"/>
        <v>1.148880780146384E-3</v>
      </c>
      <c r="L85" s="43">
        <v>60</v>
      </c>
      <c r="M85" s="44">
        <v>0</v>
      </c>
      <c r="N85" s="75">
        <f t="shared" si="30"/>
        <v>60</v>
      </c>
      <c r="O85" s="80">
        <f t="shared" si="31"/>
        <v>1.2434279651094113E-4</v>
      </c>
      <c r="P85" s="43">
        <v>484</v>
      </c>
      <c r="Q85" s="44">
        <v>0</v>
      </c>
      <c r="R85" s="75">
        <f t="shared" si="32"/>
        <v>484</v>
      </c>
      <c r="S85" s="80">
        <f t="shared" si="33"/>
        <v>2.0250707101136384E-3</v>
      </c>
      <c r="T85" s="43">
        <v>0</v>
      </c>
      <c r="U85" s="44">
        <v>0</v>
      </c>
      <c r="V85" s="75">
        <f t="shared" si="34"/>
        <v>0</v>
      </c>
      <c r="W85" s="80">
        <f t="shared" si="35"/>
        <v>0</v>
      </c>
      <c r="X85" s="43">
        <v>131</v>
      </c>
      <c r="Y85" s="44">
        <v>0</v>
      </c>
      <c r="Z85" s="75">
        <f t="shared" si="36"/>
        <v>131</v>
      </c>
      <c r="AA85" s="80">
        <f t="shared" si="37"/>
        <v>9.3004763831796265E-4</v>
      </c>
      <c r="AB85" s="43">
        <v>23</v>
      </c>
      <c r="AC85" s="44">
        <v>0</v>
      </c>
      <c r="AD85" s="75">
        <f t="shared" si="38"/>
        <v>23</v>
      </c>
      <c r="AE85" s="80">
        <f t="shared" si="43"/>
        <v>4.0771467063745301E-4</v>
      </c>
      <c r="AF85" s="43">
        <v>32</v>
      </c>
      <c r="AG85" s="44">
        <v>0</v>
      </c>
      <c r="AH85" s="75">
        <f t="shared" si="39"/>
        <v>32</v>
      </c>
      <c r="AI85" s="80">
        <f t="shared" si="40"/>
        <v>6.4751112909753141E-4</v>
      </c>
      <c r="AJ85" s="43">
        <v>61</v>
      </c>
      <c r="AK85" s="44">
        <v>0</v>
      </c>
      <c r="AL85" s="75">
        <f t="shared" si="41"/>
        <v>61</v>
      </c>
      <c r="AM85" s="80">
        <f t="shared" si="42"/>
        <v>3.7566202734326888E-3</v>
      </c>
    </row>
    <row r="86" spans="1:39" ht="24.95" customHeight="1">
      <c r="A86" s="3">
        <v>79</v>
      </c>
      <c r="B86" s="50" t="s">
        <v>169</v>
      </c>
      <c r="D86" s="43">
        <v>42</v>
      </c>
      <c r="E86" s="44">
        <v>0</v>
      </c>
      <c r="F86" s="75">
        <f t="shared" si="26"/>
        <v>42</v>
      </c>
      <c r="G86" s="80">
        <f t="shared" si="27"/>
        <v>1.9787622276905161E-5</v>
      </c>
      <c r="H86" s="43">
        <v>0</v>
      </c>
      <c r="I86" s="44">
        <v>0</v>
      </c>
      <c r="J86" s="75">
        <f t="shared" si="28"/>
        <v>0</v>
      </c>
      <c r="K86" s="80">
        <f t="shared" si="29"/>
        <v>0</v>
      </c>
      <c r="L86" s="43">
        <v>0</v>
      </c>
      <c r="M86" s="44">
        <v>0</v>
      </c>
      <c r="N86" s="75">
        <f t="shared" si="30"/>
        <v>0</v>
      </c>
      <c r="O86" s="80">
        <f t="shared" si="31"/>
        <v>0</v>
      </c>
      <c r="P86" s="43">
        <v>0</v>
      </c>
      <c r="Q86" s="44">
        <v>0</v>
      </c>
      <c r="R86" s="75">
        <f t="shared" si="32"/>
        <v>0</v>
      </c>
      <c r="S86" s="80">
        <f t="shared" si="33"/>
        <v>0</v>
      </c>
      <c r="T86" s="43">
        <v>0</v>
      </c>
      <c r="U86" s="44">
        <v>0</v>
      </c>
      <c r="V86" s="75">
        <f t="shared" si="34"/>
        <v>0</v>
      </c>
      <c r="W86" s="80">
        <f t="shared" si="35"/>
        <v>0</v>
      </c>
      <c r="X86" s="43">
        <v>0</v>
      </c>
      <c r="Y86" s="44">
        <v>0</v>
      </c>
      <c r="Z86" s="75">
        <f t="shared" si="36"/>
        <v>0</v>
      </c>
      <c r="AA86" s="80">
        <f t="shared" si="37"/>
        <v>0</v>
      </c>
      <c r="AB86" s="43">
        <v>0</v>
      </c>
      <c r="AC86" s="44">
        <v>0</v>
      </c>
      <c r="AD86" s="75">
        <f t="shared" si="38"/>
        <v>0</v>
      </c>
      <c r="AE86" s="80">
        <f t="shared" si="43"/>
        <v>0</v>
      </c>
      <c r="AF86" s="43">
        <v>0</v>
      </c>
      <c r="AG86" s="44">
        <v>0</v>
      </c>
      <c r="AH86" s="75">
        <f t="shared" si="39"/>
        <v>0</v>
      </c>
      <c r="AI86" s="80">
        <f t="shared" si="40"/>
        <v>0</v>
      </c>
      <c r="AJ86" s="43">
        <v>0</v>
      </c>
      <c r="AK86" s="44">
        <v>0</v>
      </c>
      <c r="AL86" s="75">
        <f t="shared" si="41"/>
        <v>0</v>
      </c>
      <c r="AM86" s="80">
        <f t="shared" si="42"/>
        <v>0</v>
      </c>
    </row>
    <row r="87" spans="1:39" ht="24.95" customHeight="1">
      <c r="A87" s="3">
        <v>80</v>
      </c>
      <c r="B87" s="50" t="s">
        <v>99</v>
      </c>
      <c r="D87" s="43">
        <v>402</v>
      </c>
      <c r="E87" s="44">
        <v>0</v>
      </c>
      <c r="F87" s="75">
        <f t="shared" si="26"/>
        <v>402</v>
      </c>
      <c r="G87" s="80">
        <f t="shared" si="27"/>
        <v>1.8939581322180652E-4</v>
      </c>
      <c r="H87" s="43">
        <v>0</v>
      </c>
      <c r="I87" s="44">
        <v>0</v>
      </c>
      <c r="J87" s="75">
        <f t="shared" si="28"/>
        <v>0</v>
      </c>
      <c r="K87" s="80">
        <f t="shared" si="29"/>
        <v>0</v>
      </c>
      <c r="L87" s="43">
        <v>2</v>
      </c>
      <c r="M87" s="44">
        <v>0</v>
      </c>
      <c r="N87" s="75">
        <f t="shared" si="30"/>
        <v>2</v>
      </c>
      <c r="O87" s="80">
        <f t="shared" si="31"/>
        <v>4.1447598836980373E-6</v>
      </c>
      <c r="P87" s="43">
        <v>273</v>
      </c>
      <c r="Q87" s="44">
        <v>0</v>
      </c>
      <c r="R87" s="75">
        <f t="shared" si="32"/>
        <v>273</v>
      </c>
      <c r="S87" s="80">
        <f t="shared" si="33"/>
        <v>1.1422402972335191E-3</v>
      </c>
      <c r="T87" s="43">
        <v>1</v>
      </c>
      <c r="U87" s="44">
        <v>0</v>
      </c>
      <c r="V87" s="75">
        <f t="shared" si="34"/>
        <v>1</v>
      </c>
      <c r="W87" s="80">
        <f t="shared" si="35"/>
        <v>5.5412406837891E-6</v>
      </c>
      <c r="X87" s="43">
        <v>210</v>
      </c>
      <c r="Y87" s="44">
        <v>0</v>
      </c>
      <c r="Z87" s="75">
        <f t="shared" si="36"/>
        <v>210</v>
      </c>
      <c r="AA87" s="80">
        <f t="shared" si="37"/>
        <v>1.4909160614257418E-3</v>
      </c>
      <c r="AB87" s="43">
        <v>2</v>
      </c>
      <c r="AC87" s="44">
        <v>0</v>
      </c>
      <c r="AD87" s="75">
        <f t="shared" si="38"/>
        <v>2</v>
      </c>
      <c r="AE87" s="80">
        <f t="shared" si="43"/>
        <v>3.5453449620648087E-5</v>
      </c>
      <c r="AF87" s="43">
        <v>0</v>
      </c>
      <c r="AG87" s="44">
        <v>0</v>
      </c>
      <c r="AH87" s="75">
        <f t="shared" si="39"/>
        <v>0</v>
      </c>
      <c r="AI87" s="80">
        <f t="shared" si="40"/>
        <v>0</v>
      </c>
      <c r="AJ87" s="43">
        <v>2</v>
      </c>
      <c r="AK87" s="44">
        <v>0</v>
      </c>
      <c r="AL87" s="75">
        <f t="shared" si="41"/>
        <v>2</v>
      </c>
      <c r="AM87" s="80">
        <f t="shared" si="42"/>
        <v>1.2316787781746521E-4</v>
      </c>
    </row>
    <row r="88" spans="1:39" ht="24.95" customHeight="1">
      <c r="A88" s="3">
        <v>81</v>
      </c>
      <c r="B88" s="50" t="s">
        <v>89</v>
      </c>
      <c r="D88" s="43">
        <v>4103</v>
      </c>
      <c r="E88" s="44">
        <v>0</v>
      </c>
      <c r="F88" s="75">
        <f t="shared" si="26"/>
        <v>4103</v>
      </c>
      <c r="G88" s="80">
        <f t="shared" si="27"/>
        <v>1.9330622429081397E-3</v>
      </c>
      <c r="H88" s="43">
        <v>0</v>
      </c>
      <c r="I88" s="44">
        <v>0</v>
      </c>
      <c r="J88" s="75">
        <f t="shared" si="28"/>
        <v>0</v>
      </c>
      <c r="K88" s="80">
        <f t="shared" si="29"/>
        <v>0</v>
      </c>
      <c r="L88" s="43">
        <v>2</v>
      </c>
      <c r="M88" s="44">
        <v>0</v>
      </c>
      <c r="N88" s="75">
        <f t="shared" si="30"/>
        <v>2</v>
      </c>
      <c r="O88" s="80">
        <f t="shared" si="31"/>
        <v>4.1447598836980373E-6</v>
      </c>
      <c r="P88" s="43">
        <v>347</v>
      </c>
      <c r="Q88" s="44">
        <v>0</v>
      </c>
      <c r="R88" s="75">
        <f t="shared" si="32"/>
        <v>347</v>
      </c>
      <c r="S88" s="80">
        <f t="shared" si="33"/>
        <v>1.4518585463004804E-3</v>
      </c>
      <c r="T88" s="43">
        <v>148</v>
      </c>
      <c r="U88" s="44">
        <v>0</v>
      </c>
      <c r="V88" s="75">
        <f t="shared" si="34"/>
        <v>148</v>
      </c>
      <c r="W88" s="80">
        <f t="shared" si="35"/>
        <v>8.2010362120078686E-4</v>
      </c>
      <c r="X88" s="43">
        <v>364</v>
      </c>
      <c r="Y88" s="44">
        <v>0</v>
      </c>
      <c r="Z88" s="75">
        <f t="shared" si="36"/>
        <v>364</v>
      </c>
      <c r="AA88" s="80">
        <f t="shared" si="37"/>
        <v>2.5842545064712857E-3</v>
      </c>
      <c r="AB88" s="43">
        <v>124</v>
      </c>
      <c r="AC88" s="44">
        <v>0</v>
      </c>
      <c r="AD88" s="75">
        <f t="shared" si="38"/>
        <v>124</v>
      </c>
      <c r="AE88" s="80">
        <f t="shared" si="43"/>
        <v>2.1981138764801816E-3</v>
      </c>
      <c r="AF88" s="43">
        <v>1168</v>
      </c>
      <c r="AG88" s="44">
        <v>0</v>
      </c>
      <c r="AH88" s="75">
        <f t="shared" si="39"/>
        <v>1168</v>
      </c>
      <c r="AI88" s="80">
        <f t="shared" si="40"/>
        <v>2.3634156212059894E-2</v>
      </c>
      <c r="AJ88" s="43">
        <v>0</v>
      </c>
      <c r="AK88" s="44">
        <v>0</v>
      </c>
      <c r="AL88" s="75">
        <f t="shared" si="41"/>
        <v>0</v>
      </c>
      <c r="AM88" s="80">
        <f t="shared" si="42"/>
        <v>0</v>
      </c>
    </row>
    <row r="89" spans="1:39" ht="24.95" customHeight="1">
      <c r="A89" s="3">
        <v>82</v>
      </c>
      <c r="B89" s="50" t="s">
        <v>170</v>
      </c>
      <c r="D89" s="43">
        <v>12</v>
      </c>
      <c r="E89" s="44">
        <v>0</v>
      </c>
      <c r="F89" s="75">
        <f t="shared" si="26"/>
        <v>12</v>
      </c>
      <c r="G89" s="80">
        <f t="shared" si="27"/>
        <v>5.6536063648300459E-6</v>
      </c>
      <c r="H89" s="43">
        <v>2070</v>
      </c>
      <c r="I89" s="44">
        <v>0</v>
      </c>
      <c r="J89" s="75">
        <f t="shared" si="28"/>
        <v>2070</v>
      </c>
      <c r="K89" s="80">
        <f t="shared" si="29"/>
        <v>1.7668523141924333E-3</v>
      </c>
      <c r="L89" s="43">
        <v>0</v>
      </c>
      <c r="M89" s="44">
        <v>0</v>
      </c>
      <c r="N89" s="75">
        <f t="shared" si="30"/>
        <v>0</v>
      </c>
      <c r="O89" s="80">
        <f t="shared" si="31"/>
        <v>0</v>
      </c>
      <c r="P89" s="43">
        <v>0</v>
      </c>
      <c r="Q89" s="44">
        <v>0</v>
      </c>
      <c r="R89" s="75">
        <f t="shared" si="32"/>
        <v>0</v>
      </c>
      <c r="S89" s="80">
        <f t="shared" si="33"/>
        <v>0</v>
      </c>
      <c r="T89" s="43">
        <v>0</v>
      </c>
      <c r="U89" s="44">
        <v>0</v>
      </c>
      <c r="V89" s="75">
        <f t="shared" si="34"/>
        <v>0</v>
      </c>
      <c r="W89" s="80">
        <f t="shared" si="35"/>
        <v>0</v>
      </c>
      <c r="X89" s="43">
        <v>0</v>
      </c>
      <c r="Y89" s="44">
        <v>0</v>
      </c>
      <c r="Z89" s="75">
        <f t="shared" si="36"/>
        <v>0</v>
      </c>
      <c r="AA89" s="80">
        <f t="shared" si="37"/>
        <v>0</v>
      </c>
      <c r="AB89" s="43">
        <v>0</v>
      </c>
      <c r="AC89" s="44">
        <v>0</v>
      </c>
      <c r="AD89" s="75">
        <f t="shared" si="38"/>
        <v>0</v>
      </c>
      <c r="AE89" s="80">
        <f t="shared" si="43"/>
        <v>0</v>
      </c>
      <c r="AF89" s="43">
        <v>0</v>
      </c>
      <c r="AG89" s="44">
        <v>0</v>
      </c>
      <c r="AH89" s="75">
        <f t="shared" si="39"/>
        <v>0</v>
      </c>
      <c r="AI89" s="80">
        <f t="shared" si="40"/>
        <v>0</v>
      </c>
      <c r="AJ89" s="43">
        <v>0</v>
      </c>
      <c r="AK89" s="44">
        <v>0</v>
      </c>
      <c r="AL89" s="75">
        <f t="shared" si="41"/>
        <v>0</v>
      </c>
      <c r="AM89" s="80">
        <f t="shared" si="42"/>
        <v>0</v>
      </c>
    </row>
    <row r="90" spans="1:39" ht="24.95" customHeight="1">
      <c r="A90" s="3">
        <v>83</v>
      </c>
      <c r="B90" s="50" t="s">
        <v>172</v>
      </c>
      <c r="D90" s="43">
        <v>0</v>
      </c>
      <c r="E90" s="44">
        <v>0</v>
      </c>
      <c r="F90" s="75">
        <f t="shared" si="26"/>
        <v>0</v>
      </c>
      <c r="G90" s="80">
        <f t="shared" si="27"/>
        <v>0</v>
      </c>
      <c r="H90" s="43">
        <v>0</v>
      </c>
      <c r="I90" s="44">
        <v>0</v>
      </c>
      <c r="J90" s="75">
        <f t="shared" si="28"/>
        <v>0</v>
      </c>
      <c r="K90" s="80">
        <f t="shared" si="29"/>
        <v>0</v>
      </c>
      <c r="L90" s="43">
        <v>0</v>
      </c>
      <c r="M90" s="44">
        <v>0</v>
      </c>
      <c r="N90" s="75">
        <f t="shared" si="30"/>
        <v>0</v>
      </c>
      <c r="O90" s="80">
        <f t="shared" si="31"/>
        <v>0</v>
      </c>
      <c r="P90" s="43">
        <v>0</v>
      </c>
      <c r="Q90" s="44">
        <v>0</v>
      </c>
      <c r="R90" s="75">
        <f t="shared" si="32"/>
        <v>0</v>
      </c>
      <c r="S90" s="80">
        <f t="shared" si="33"/>
        <v>0</v>
      </c>
      <c r="T90" s="43">
        <v>0</v>
      </c>
      <c r="U90" s="44">
        <v>0</v>
      </c>
      <c r="V90" s="75">
        <f t="shared" si="34"/>
        <v>0</v>
      </c>
      <c r="W90" s="80">
        <f t="shared" si="35"/>
        <v>0</v>
      </c>
      <c r="X90" s="43">
        <v>0</v>
      </c>
      <c r="Y90" s="44">
        <v>0</v>
      </c>
      <c r="Z90" s="75">
        <f t="shared" si="36"/>
        <v>0</v>
      </c>
      <c r="AA90" s="80">
        <f t="shared" si="37"/>
        <v>0</v>
      </c>
      <c r="AB90" s="43">
        <v>0</v>
      </c>
      <c r="AC90" s="44">
        <v>0</v>
      </c>
      <c r="AD90" s="75">
        <f t="shared" si="38"/>
        <v>0</v>
      </c>
      <c r="AE90" s="80">
        <f t="shared" si="43"/>
        <v>0</v>
      </c>
      <c r="AF90" s="43">
        <v>0</v>
      </c>
      <c r="AG90" s="44">
        <v>0</v>
      </c>
      <c r="AH90" s="75">
        <f t="shared" si="39"/>
        <v>0</v>
      </c>
      <c r="AI90" s="80">
        <f t="shared" si="40"/>
        <v>0</v>
      </c>
      <c r="AJ90" s="43">
        <v>0</v>
      </c>
      <c r="AK90" s="44">
        <v>0</v>
      </c>
      <c r="AL90" s="75">
        <f t="shared" si="41"/>
        <v>0</v>
      </c>
      <c r="AM90" s="80">
        <f t="shared" si="42"/>
        <v>0</v>
      </c>
    </row>
    <row r="91" spans="1:39" ht="24.95" customHeight="1">
      <c r="A91" s="3">
        <v>84</v>
      </c>
      <c r="B91" s="50" t="s">
        <v>173</v>
      </c>
      <c r="D91" s="43">
        <v>0</v>
      </c>
      <c r="E91" s="44">
        <v>4</v>
      </c>
      <c r="F91" s="75">
        <f t="shared" si="26"/>
        <v>4</v>
      </c>
      <c r="G91" s="80">
        <f t="shared" si="27"/>
        <v>1.8845354549433484E-6</v>
      </c>
      <c r="H91" s="43">
        <v>0</v>
      </c>
      <c r="I91" s="44">
        <v>0</v>
      </c>
      <c r="J91" s="75">
        <f t="shared" si="28"/>
        <v>0</v>
      </c>
      <c r="K91" s="80">
        <f t="shared" si="29"/>
        <v>0</v>
      </c>
      <c r="L91" s="43">
        <v>0</v>
      </c>
      <c r="M91" s="44">
        <v>0</v>
      </c>
      <c r="N91" s="75">
        <f t="shared" si="30"/>
        <v>0</v>
      </c>
      <c r="O91" s="80">
        <f t="shared" si="31"/>
        <v>0</v>
      </c>
      <c r="P91" s="43">
        <v>0</v>
      </c>
      <c r="Q91" s="44">
        <v>0</v>
      </c>
      <c r="R91" s="75">
        <f t="shared" si="32"/>
        <v>0</v>
      </c>
      <c r="S91" s="80">
        <f t="shared" si="33"/>
        <v>0</v>
      </c>
      <c r="T91" s="43">
        <v>0</v>
      </c>
      <c r="U91" s="44">
        <v>0</v>
      </c>
      <c r="V91" s="75">
        <f t="shared" si="34"/>
        <v>0</v>
      </c>
      <c r="W91" s="80">
        <f t="shared" si="35"/>
        <v>0</v>
      </c>
      <c r="X91" s="43">
        <v>0</v>
      </c>
      <c r="Y91" s="44">
        <v>0</v>
      </c>
      <c r="Z91" s="75">
        <f t="shared" si="36"/>
        <v>0</v>
      </c>
      <c r="AA91" s="80">
        <f t="shared" si="37"/>
        <v>0</v>
      </c>
      <c r="AB91" s="43">
        <v>0</v>
      </c>
      <c r="AC91" s="44">
        <v>0</v>
      </c>
      <c r="AD91" s="75">
        <f t="shared" si="38"/>
        <v>0</v>
      </c>
      <c r="AE91" s="80">
        <f t="shared" si="43"/>
        <v>0</v>
      </c>
      <c r="AF91" s="43">
        <v>0</v>
      </c>
      <c r="AG91" s="44">
        <v>0</v>
      </c>
      <c r="AH91" s="75">
        <f t="shared" si="39"/>
        <v>0</v>
      </c>
      <c r="AI91" s="80">
        <f t="shared" si="40"/>
        <v>0</v>
      </c>
      <c r="AJ91" s="43">
        <v>0</v>
      </c>
      <c r="AK91" s="44">
        <v>0</v>
      </c>
      <c r="AL91" s="75">
        <f t="shared" si="41"/>
        <v>0</v>
      </c>
      <c r="AM91" s="80">
        <f t="shared" si="42"/>
        <v>0</v>
      </c>
    </row>
    <row r="92" spans="1:39" ht="24.95" customHeight="1">
      <c r="A92" s="3">
        <v>85</v>
      </c>
      <c r="B92" s="50" t="s">
        <v>75</v>
      </c>
      <c r="D92" s="43">
        <v>2</v>
      </c>
      <c r="E92" s="44">
        <v>4</v>
      </c>
      <c r="F92" s="75">
        <f t="shared" si="26"/>
        <v>6</v>
      </c>
      <c r="G92" s="80">
        <f t="shared" si="27"/>
        <v>2.8268031824150229E-6</v>
      </c>
      <c r="H92" s="43">
        <v>0</v>
      </c>
      <c r="I92" s="44">
        <v>0</v>
      </c>
      <c r="J92" s="75">
        <f t="shared" si="28"/>
        <v>0</v>
      </c>
      <c r="K92" s="80">
        <f t="shared" si="29"/>
        <v>0</v>
      </c>
      <c r="L92" s="43">
        <v>0</v>
      </c>
      <c r="M92" s="44">
        <v>0</v>
      </c>
      <c r="N92" s="75">
        <f t="shared" si="30"/>
        <v>0</v>
      </c>
      <c r="O92" s="80">
        <f t="shared" si="31"/>
        <v>0</v>
      </c>
      <c r="P92" s="43">
        <v>1614</v>
      </c>
      <c r="Q92" s="44">
        <v>0</v>
      </c>
      <c r="R92" s="75">
        <f t="shared" si="32"/>
        <v>1614</v>
      </c>
      <c r="S92" s="80">
        <f t="shared" si="33"/>
        <v>6.7530250539739921E-3</v>
      </c>
      <c r="T92" s="43">
        <v>126</v>
      </c>
      <c r="U92" s="44">
        <v>0</v>
      </c>
      <c r="V92" s="75">
        <f t="shared" si="34"/>
        <v>126</v>
      </c>
      <c r="W92" s="80">
        <f t="shared" si="35"/>
        <v>6.9819632615742669E-4</v>
      </c>
      <c r="X92" s="43">
        <v>287</v>
      </c>
      <c r="Y92" s="44">
        <v>0</v>
      </c>
      <c r="Z92" s="75">
        <f t="shared" si="36"/>
        <v>287</v>
      </c>
      <c r="AA92" s="80">
        <f t="shared" si="37"/>
        <v>2.0375852839485138E-3</v>
      </c>
      <c r="AB92" s="43">
        <v>0</v>
      </c>
      <c r="AC92" s="44">
        <v>0</v>
      </c>
      <c r="AD92" s="75">
        <f t="shared" si="38"/>
        <v>0</v>
      </c>
      <c r="AE92" s="80">
        <f t="shared" si="43"/>
        <v>0</v>
      </c>
      <c r="AF92" s="43">
        <v>51</v>
      </c>
      <c r="AG92" s="44">
        <v>0</v>
      </c>
      <c r="AH92" s="75">
        <f t="shared" si="39"/>
        <v>51</v>
      </c>
      <c r="AI92" s="80">
        <f t="shared" si="40"/>
        <v>1.0319708619991907E-3</v>
      </c>
      <c r="AJ92" s="43">
        <v>32</v>
      </c>
      <c r="AK92" s="44">
        <v>0</v>
      </c>
      <c r="AL92" s="75">
        <f t="shared" si="41"/>
        <v>32</v>
      </c>
      <c r="AM92" s="80">
        <f t="shared" si="42"/>
        <v>1.9706860450794434E-3</v>
      </c>
    </row>
    <row r="93" spans="1:39" ht="24.95" customHeight="1">
      <c r="A93" s="3">
        <v>86</v>
      </c>
      <c r="B93" s="50" t="s">
        <v>176</v>
      </c>
      <c r="D93" s="43">
        <v>16</v>
      </c>
      <c r="E93" s="44">
        <v>0</v>
      </c>
      <c r="F93" s="75">
        <f t="shared" si="26"/>
        <v>16</v>
      </c>
      <c r="G93" s="80">
        <f t="shared" si="27"/>
        <v>7.5381418197733937E-6</v>
      </c>
      <c r="H93" s="43">
        <v>0</v>
      </c>
      <c r="I93" s="44">
        <v>0</v>
      </c>
      <c r="J93" s="75">
        <f t="shared" si="28"/>
        <v>0</v>
      </c>
      <c r="K93" s="80">
        <f t="shared" si="29"/>
        <v>0</v>
      </c>
      <c r="L93" s="43">
        <v>1</v>
      </c>
      <c r="M93" s="44">
        <v>0</v>
      </c>
      <c r="N93" s="75">
        <f t="shared" si="30"/>
        <v>1</v>
      </c>
      <c r="O93" s="80">
        <f t="shared" si="31"/>
        <v>2.0723799418490186E-6</v>
      </c>
      <c r="P93" s="43">
        <v>25</v>
      </c>
      <c r="Q93" s="44">
        <v>0</v>
      </c>
      <c r="R93" s="75">
        <f t="shared" si="32"/>
        <v>25</v>
      </c>
      <c r="S93" s="80">
        <f t="shared" si="33"/>
        <v>1.0460075981991933E-4</v>
      </c>
      <c r="T93" s="43">
        <v>6</v>
      </c>
      <c r="U93" s="44">
        <v>0</v>
      </c>
      <c r="V93" s="75">
        <f t="shared" si="34"/>
        <v>6</v>
      </c>
      <c r="W93" s="80">
        <f t="shared" si="35"/>
        <v>3.3247444102734603E-5</v>
      </c>
      <c r="X93" s="43">
        <v>0</v>
      </c>
      <c r="Y93" s="44">
        <v>0</v>
      </c>
      <c r="Z93" s="75">
        <f t="shared" si="36"/>
        <v>0</v>
      </c>
      <c r="AA93" s="80">
        <f t="shared" si="37"/>
        <v>0</v>
      </c>
      <c r="AB93" s="43">
        <v>0</v>
      </c>
      <c r="AC93" s="44">
        <v>0</v>
      </c>
      <c r="AD93" s="75">
        <f t="shared" si="38"/>
        <v>0</v>
      </c>
      <c r="AE93" s="80">
        <f t="shared" si="43"/>
        <v>0</v>
      </c>
      <c r="AF93" s="43">
        <v>2</v>
      </c>
      <c r="AG93" s="44">
        <v>0</v>
      </c>
      <c r="AH93" s="75">
        <f t="shared" si="39"/>
        <v>2</v>
      </c>
      <c r="AI93" s="80">
        <f t="shared" si="40"/>
        <v>4.0469445568595713E-5</v>
      </c>
      <c r="AJ93" s="43">
        <v>0</v>
      </c>
      <c r="AK93" s="44">
        <v>0</v>
      </c>
      <c r="AL93" s="75">
        <f t="shared" si="41"/>
        <v>0</v>
      </c>
      <c r="AM93" s="80">
        <f t="shared" si="42"/>
        <v>0</v>
      </c>
    </row>
    <row r="94" spans="1:39" ht="24.95" customHeight="1">
      <c r="A94" s="3">
        <v>87</v>
      </c>
      <c r="B94" s="50" t="s">
        <v>218</v>
      </c>
      <c r="D94" s="43">
        <v>0</v>
      </c>
      <c r="E94" s="44">
        <v>0</v>
      </c>
      <c r="F94" s="75">
        <f t="shared" si="26"/>
        <v>0</v>
      </c>
      <c r="G94" s="80">
        <f t="shared" si="27"/>
        <v>0</v>
      </c>
      <c r="H94" s="43">
        <v>0</v>
      </c>
      <c r="I94" s="44">
        <v>0</v>
      </c>
      <c r="J94" s="75">
        <f t="shared" si="28"/>
        <v>0</v>
      </c>
      <c r="K94" s="80">
        <f t="shared" si="29"/>
        <v>0</v>
      </c>
      <c r="L94" s="43">
        <v>0</v>
      </c>
      <c r="M94" s="44">
        <v>0</v>
      </c>
      <c r="N94" s="75">
        <f t="shared" si="30"/>
        <v>0</v>
      </c>
      <c r="O94" s="80">
        <f t="shared" si="31"/>
        <v>0</v>
      </c>
      <c r="P94" s="43">
        <v>0</v>
      </c>
      <c r="Q94" s="44">
        <v>0</v>
      </c>
      <c r="R94" s="75">
        <f t="shared" si="32"/>
        <v>0</v>
      </c>
      <c r="S94" s="80">
        <f t="shared" si="33"/>
        <v>0</v>
      </c>
      <c r="T94" s="43">
        <v>1</v>
      </c>
      <c r="U94" s="44">
        <v>0</v>
      </c>
      <c r="V94" s="75">
        <f t="shared" si="34"/>
        <v>1</v>
      </c>
      <c r="W94" s="80">
        <f t="shared" si="35"/>
        <v>5.5412406837891E-6</v>
      </c>
      <c r="X94" s="43">
        <v>0</v>
      </c>
      <c r="Y94" s="44">
        <v>0</v>
      </c>
      <c r="Z94" s="75">
        <f t="shared" si="36"/>
        <v>0</v>
      </c>
      <c r="AA94" s="80">
        <f t="shared" si="37"/>
        <v>0</v>
      </c>
      <c r="AB94" s="43">
        <v>0</v>
      </c>
      <c r="AC94" s="44">
        <v>0</v>
      </c>
      <c r="AD94" s="75">
        <f t="shared" si="38"/>
        <v>0</v>
      </c>
      <c r="AE94" s="80">
        <f t="shared" si="43"/>
        <v>0</v>
      </c>
      <c r="AF94" s="43">
        <v>0</v>
      </c>
      <c r="AG94" s="44">
        <v>0</v>
      </c>
      <c r="AH94" s="75">
        <f t="shared" si="39"/>
        <v>0</v>
      </c>
      <c r="AI94" s="80">
        <f t="shared" si="40"/>
        <v>0</v>
      </c>
      <c r="AJ94" s="43">
        <v>0</v>
      </c>
      <c r="AK94" s="44">
        <v>0</v>
      </c>
      <c r="AL94" s="75">
        <f t="shared" si="41"/>
        <v>0</v>
      </c>
      <c r="AM94" s="80">
        <f t="shared" si="42"/>
        <v>0</v>
      </c>
    </row>
    <row r="95" spans="1:39" ht="24.95" customHeight="1">
      <c r="A95" s="3">
        <v>88</v>
      </c>
      <c r="B95" s="50" t="s">
        <v>49</v>
      </c>
      <c r="D95" s="43">
        <v>5</v>
      </c>
      <c r="E95" s="44">
        <v>0</v>
      </c>
      <c r="F95" s="75">
        <f t="shared" si="26"/>
        <v>5</v>
      </c>
      <c r="G95" s="80">
        <f t="shared" si="27"/>
        <v>2.3556693186791858E-6</v>
      </c>
      <c r="H95" s="43">
        <v>37098</v>
      </c>
      <c r="I95" s="44">
        <v>20296</v>
      </c>
      <c r="J95" s="75">
        <f t="shared" si="28"/>
        <v>57394</v>
      </c>
      <c r="K95" s="80">
        <f t="shared" si="29"/>
        <v>4.8988754454473676E-2</v>
      </c>
      <c r="L95" s="43">
        <v>0</v>
      </c>
      <c r="M95" s="44">
        <v>0</v>
      </c>
      <c r="N95" s="75">
        <f t="shared" si="30"/>
        <v>0</v>
      </c>
      <c r="O95" s="80">
        <f t="shared" si="31"/>
        <v>0</v>
      </c>
      <c r="P95" s="43">
        <v>14039</v>
      </c>
      <c r="Q95" s="44">
        <v>0</v>
      </c>
      <c r="R95" s="75">
        <f t="shared" si="32"/>
        <v>14039</v>
      </c>
      <c r="S95" s="80">
        <f t="shared" si="33"/>
        <v>5.8739602684473903E-2</v>
      </c>
      <c r="T95" s="43">
        <v>12441</v>
      </c>
      <c r="U95" s="44">
        <v>0</v>
      </c>
      <c r="V95" s="75">
        <f t="shared" si="34"/>
        <v>12441</v>
      </c>
      <c r="W95" s="80">
        <f t="shared" si="35"/>
        <v>6.8938575347020192E-2</v>
      </c>
      <c r="X95" s="43">
        <v>3870</v>
      </c>
      <c r="Y95" s="44">
        <v>0</v>
      </c>
      <c r="Z95" s="75">
        <f t="shared" si="36"/>
        <v>3870</v>
      </c>
      <c r="AA95" s="80">
        <f t="shared" si="37"/>
        <v>2.747545313198867E-2</v>
      </c>
      <c r="AB95" s="43">
        <v>276</v>
      </c>
      <c r="AC95" s="44">
        <v>0</v>
      </c>
      <c r="AD95" s="75">
        <f t="shared" si="38"/>
        <v>276</v>
      </c>
      <c r="AE95" s="80">
        <f t="shared" si="43"/>
        <v>4.8925760476494365E-3</v>
      </c>
      <c r="AF95" s="43">
        <v>126</v>
      </c>
      <c r="AG95" s="44">
        <v>0</v>
      </c>
      <c r="AH95" s="75">
        <f t="shared" si="39"/>
        <v>126</v>
      </c>
      <c r="AI95" s="80">
        <f t="shared" si="40"/>
        <v>2.5495750708215297E-3</v>
      </c>
      <c r="AJ95" s="43">
        <v>0</v>
      </c>
      <c r="AK95" s="44">
        <v>0</v>
      </c>
      <c r="AL95" s="75">
        <f t="shared" si="41"/>
        <v>0</v>
      </c>
      <c r="AM95" s="80">
        <f t="shared" si="42"/>
        <v>0</v>
      </c>
    </row>
    <row r="96" spans="1:39" ht="24.95" customHeight="1">
      <c r="A96" s="3">
        <v>89</v>
      </c>
      <c r="B96" s="50" t="s">
        <v>51</v>
      </c>
      <c r="D96" s="43">
        <v>17513</v>
      </c>
      <c r="E96" s="44">
        <v>0</v>
      </c>
      <c r="F96" s="75">
        <f t="shared" si="26"/>
        <v>17513</v>
      </c>
      <c r="G96" s="80">
        <f t="shared" si="27"/>
        <v>8.2509673556057164E-3</v>
      </c>
      <c r="H96" s="43">
        <v>10795</v>
      </c>
      <c r="I96" s="44">
        <v>0</v>
      </c>
      <c r="J96" s="75">
        <f t="shared" si="28"/>
        <v>10795</v>
      </c>
      <c r="K96" s="80">
        <f t="shared" si="29"/>
        <v>9.2140921409214101E-3</v>
      </c>
      <c r="L96" s="43">
        <v>1047</v>
      </c>
      <c r="M96" s="44">
        <v>0</v>
      </c>
      <c r="N96" s="75">
        <f t="shared" si="30"/>
        <v>1047</v>
      </c>
      <c r="O96" s="80">
        <f t="shared" si="31"/>
        <v>2.1697817991159227E-3</v>
      </c>
      <c r="P96" s="43">
        <v>2751</v>
      </c>
      <c r="Q96" s="44">
        <v>0</v>
      </c>
      <c r="R96" s="75">
        <f t="shared" si="32"/>
        <v>2751</v>
      </c>
      <c r="S96" s="80">
        <f t="shared" si="33"/>
        <v>1.1510267610583923E-2</v>
      </c>
      <c r="T96" s="43">
        <v>2942</v>
      </c>
      <c r="U96" s="44">
        <v>0</v>
      </c>
      <c r="V96" s="75">
        <f t="shared" si="34"/>
        <v>2942</v>
      </c>
      <c r="W96" s="80">
        <f t="shared" si="35"/>
        <v>1.6302330091707534E-2</v>
      </c>
      <c r="X96" s="43">
        <v>1034</v>
      </c>
      <c r="Y96" s="44">
        <v>0</v>
      </c>
      <c r="Z96" s="75">
        <f t="shared" si="36"/>
        <v>1034</v>
      </c>
      <c r="AA96" s="80">
        <f t="shared" si="37"/>
        <v>7.3409867024486521E-3</v>
      </c>
      <c r="AB96" s="43">
        <v>112</v>
      </c>
      <c r="AC96" s="44">
        <v>0</v>
      </c>
      <c r="AD96" s="75">
        <f t="shared" si="38"/>
        <v>112</v>
      </c>
      <c r="AE96" s="80">
        <f t="shared" si="43"/>
        <v>1.985393178756293E-3</v>
      </c>
      <c r="AF96" s="43">
        <v>474</v>
      </c>
      <c r="AG96" s="44">
        <v>0</v>
      </c>
      <c r="AH96" s="75">
        <f t="shared" si="39"/>
        <v>474</v>
      </c>
      <c r="AI96" s="80">
        <f t="shared" si="40"/>
        <v>9.5912585997571832E-3</v>
      </c>
      <c r="AJ96" s="43">
        <v>419</v>
      </c>
      <c r="AK96" s="44">
        <v>0</v>
      </c>
      <c r="AL96" s="75">
        <f t="shared" si="41"/>
        <v>419</v>
      </c>
      <c r="AM96" s="80">
        <f t="shared" si="42"/>
        <v>2.5803670402758959E-2</v>
      </c>
    </row>
    <row r="97" spans="1:39" ht="24.95" customHeight="1">
      <c r="A97" s="3">
        <v>90</v>
      </c>
      <c r="B97" s="50" t="s">
        <v>177</v>
      </c>
      <c r="D97" s="43">
        <v>2</v>
      </c>
      <c r="E97" s="44">
        <v>0</v>
      </c>
      <c r="F97" s="75">
        <f t="shared" si="26"/>
        <v>2</v>
      </c>
      <c r="G97" s="80">
        <f t="shared" si="27"/>
        <v>9.4226772747167421E-7</v>
      </c>
      <c r="H97" s="43">
        <v>0</v>
      </c>
      <c r="I97" s="44">
        <v>0</v>
      </c>
      <c r="J97" s="75">
        <f t="shared" si="28"/>
        <v>0</v>
      </c>
      <c r="K97" s="80">
        <f t="shared" si="29"/>
        <v>0</v>
      </c>
      <c r="L97" s="43">
        <v>0</v>
      </c>
      <c r="M97" s="44">
        <v>0</v>
      </c>
      <c r="N97" s="75">
        <f t="shared" si="30"/>
        <v>0</v>
      </c>
      <c r="O97" s="80">
        <f t="shared" si="31"/>
        <v>0</v>
      </c>
      <c r="P97" s="43">
        <v>0</v>
      </c>
      <c r="Q97" s="44">
        <v>0</v>
      </c>
      <c r="R97" s="75">
        <f t="shared" si="32"/>
        <v>0</v>
      </c>
      <c r="S97" s="80">
        <f t="shared" si="33"/>
        <v>0</v>
      </c>
      <c r="T97" s="43">
        <v>0</v>
      </c>
      <c r="U97" s="44">
        <v>0</v>
      </c>
      <c r="V97" s="75">
        <f t="shared" si="34"/>
        <v>0</v>
      </c>
      <c r="W97" s="80">
        <f t="shared" si="35"/>
        <v>0</v>
      </c>
      <c r="X97" s="43">
        <v>0</v>
      </c>
      <c r="Y97" s="44">
        <v>0</v>
      </c>
      <c r="Z97" s="75">
        <f t="shared" si="36"/>
        <v>0</v>
      </c>
      <c r="AA97" s="80">
        <f t="shared" si="37"/>
        <v>0</v>
      </c>
      <c r="AB97" s="43">
        <v>0</v>
      </c>
      <c r="AC97" s="44">
        <v>0</v>
      </c>
      <c r="AD97" s="75">
        <f t="shared" si="38"/>
        <v>0</v>
      </c>
      <c r="AE97" s="80">
        <f t="shared" si="43"/>
        <v>0</v>
      </c>
      <c r="AF97" s="43">
        <v>0</v>
      </c>
      <c r="AG97" s="44">
        <v>0</v>
      </c>
      <c r="AH97" s="75">
        <f t="shared" si="39"/>
        <v>0</v>
      </c>
      <c r="AI97" s="80">
        <f t="shared" si="40"/>
        <v>0</v>
      </c>
      <c r="AJ97" s="43">
        <v>0</v>
      </c>
      <c r="AK97" s="44">
        <v>0</v>
      </c>
      <c r="AL97" s="75">
        <f t="shared" si="41"/>
        <v>0</v>
      </c>
      <c r="AM97" s="80">
        <f t="shared" si="42"/>
        <v>0</v>
      </c>
    </row>
    <row r="98" spans="1:39" ht="24.95" customHeight="1">
      <c r="A98" s="3">
        <v>91</v>
      </c>
      <c r="B98" s="50" t="s">
        <v>90</v>
      </c>
      <c r="D98" s="43">
        <v>8</v>
      </c>
      <c r="E98" s="44">
        <v>0</v>
      </c>
      <c r="F98" s="75">
        <f t="shared" si="26"/>
        <v>8</v>
      </c>
      <c r="G98" s="80">
        <f t="shared" si="27"/>
        <v>3.7690709098866968E-6</v>
      </c>
      <c r="H98" s="43">
        <v>0</v>
      </c>
      <c r="I98" s="44">
        <v>0</v>
      </c>
      <c r="J98" s="75">
        <f t="shared" si="28"/>
        <v>0</v>
      </c>
      <c r="K98" s="80">
        <f t="shared" si="29"/>
        <v>0</v>
      </c>
      <c r="L98" s="43">
        <v>0</v>
      </c>
      <c r="M98" s="44">
        <v>0</v>
      </c>
      <c r="N98" s="75">
        <f t="shared" si="30"/>
        <v>0</v>
      </c>
      <c r="O98" s="80">
        <f t="shared" si="31"/>
        <v>0</v>
      </c>
      <c r="P98" s="43">
        <v>1466</v>
      </c>
      <c r="Q98" s="44">
        <v>0</v>
      </c>
      <c r="R98" s="75">
        <f t="shared" si="32"/>
        <v>1466</v>
      </c>
      <c r="S98" s="80">
        <f t="shared" si="33"/>
        <v>6.1337885558400695E-3</v>
      </c>
      <c r="T98" s="43">
        <v>256</v>
      </c>
      <c r="U98" s="44">
        <v>0</v>
      </c>
      <c r="V98" s="75">
        <f t="shared" si="34"/>
        <v>256</v>
      </c>
      <c r="W98" s="80">
        <f t="shared" si="35"/>
        <v>1.4185576150500096E-3</v>
      </c>
      <c r="X98" s="43">
        <v>278</v>
      </c>
      <c r="Y98" s="44">
        <v>0</v>
      </c>
      <c r="Z98" s="75">
        <f t="shared" si="36"/>
        <v>278</v>
      </c>
      <c r="AA98" s="80">
        <f t="shared" si="37"/>
        <v>1.9736888813159819E-3</v>
      </c>
      <c r="AB98" s="43">
        <v>0</v>
      </c>
      <c r="AC98" s="44">
        <v>0</v>
      </c>
      <c r="AD98" s="75">
        <f t="shared" si="38"/>
        <v>0</v>
      </c>
      <c r="AE98" s="80">
        <f t="shared" si="43"/>
        <v>0</v>
      </c>
      <c r="AF98" s="43">
        <v>6</v>
      </c>
      <c r="AG98" s="44">
        <v>0</v>
      </c>
      <c r="AH98" s="75">
        <f t="shared" si="39"/>
        <v>6</v>
      </c>
      <c r="AI98" s="80">
        <f t="shared" si="40"/>
        <v>1.2140833670578713E-4</v>
      </c>
      <c r="AJ98" s="43">
        <v>0</v>
      </c>
      <c r="AK98" s="44">
        <v>0</v>
      </c>
      <c r="AL98" s="75">
        <f t="shared" si="41"/>
        <v>0</v>
      </c>
      <c r="AM98" s="80">
        <f t="shared" si="42"/>
        <v>0</v>
      </c>
    </row>
    <row r="99" spans="1:39" ht="24.95" customHeight="1">
      <c r="A99" s="3">
        <v>92</v>
      </c>
      <c r="B99" s="50" t="s">
        <v>102</v>
      </c>
      <c r="D99" s="43">
        <v>1994</v>
      </c>
      <c r="E99" s="44">
        <v>0</v>
      </c>
      <c r="F99" s="75">
        <f t="shared" si="26"/>
        <v>1994</v>
      </c>
      <c r="G99" s="80">
        <f t="shared" si="27"/>
        <v>9.3944092428925922E-4</v>
      </c>
      <c r="H99" s="43">
        <v>5305</v>
      </c>
      <c r="I99" s="44">
        <v>0</v>
      </c>
      <c r="J99" s="75">
        <f t="shared" si="28"/>
        <v>5305</v>
      </c>
      <c r="K99" s="80">
        <f t="shared" si="29"/>
        <v>4.5280925250197387E-3</v>
      </c>
      <c r="L99" s="43">
        <v>90</v>
      </c>
      <c r="M99" s="44">
        <v>0</v>
      </c>
      <c r="N99" s="75">
        <f t="shared" si="30"/>
        <v>90</v>
      </c>
      <c r="O99" s="80">
        <f t="shared" si="31"/>
        <v>1.8651419476641169E-4</v>
      </c>
      <c r="P99" s="43">
        <v>484</v>
      </c>
      <c r="Q99" s="44">
        <v>0</v>
      </c>
      <c r="R99" s="75">
        <f t="shared" si="32"/>
        <v>484</v>
      </c>
      <c r="S99" s="80">
        <f t="shared" si="33"/>
        <v>2.0250707101136384E-3</v>
      </c>
      <c r="T99" s="43">
        <v>520</v>
      </c>
      <c r="U99" s="44">
        <v>0</v>
      </c>
      <c r="V99" s="75">
        <f t="shared" si="34"/>
        <v>520</v>
      </c>
      <c r="W99" s="80">
        <f t="shared" si="35"/>
        <v>2.8814451555703321E-3</v>
      </c>
      <c r="X99" s="43">
        <v>158</v>
      </c>
      <c r="Y99" s="44">
        <v>0</v>
      </c>
      <c r="Z99" s="75">
        <f t="shared" si="36"/>
        <v>158</v>
      </c>
      <c r="AA99" s="80">
        <f t="shared" si="37"/>
        <v>1.121736846215558E-3</v>
      </c>
      <c r="AB99" s="43">
        <v>4</v>
      </c>
      <c r="AC99" s="44">
        <v>0</v>
      </c>
      <c r="AD99" s="75">
        <f t="shared" si="38"/>
        <v>4</v>
      </c>
      <c r="AE99" s="80">
        <f t="shared" si="43"/>
        <v>7.0906899241296174E-5</v>
      </c>
      <c r="AF99" s="43">
        <v>77</v>
      </c>
      <c r="AG99" s="44">
        <v>0</v>
      </c>
      <c r="AH99" s="75">
        <f t="shared" si="39"/>
        <v>77</v>
      </c>
      <c r="AI99" s="80">
        <f t="shared" si="40"/>
        <v>1.5580736543909348E-3</v>
      </c>
      <c r="AJ99" s="43">
        <v>55</v>
      </c>
      <c r="AK99" s="44">
        <v>0</v>
      </c>
      <c r="AL99" s="75">
        <f t="shared" si="41"/>
        <v>55</v>
      </c>
      <c r="AM99" s="80">
        <f t="shared" si="42"/>
        <v>3.3871166399802931E-3</v>
      </c>
    </row>
    <row r="100" spans="1:39" ht="24.95" customHeight="1">
      <c r="A100" s="3">
        <v>93</v>
      </c>
      <c r="B100" s="50" t="s">
        <v>47</v>
      </c>
      <c r="D100" s="43">
        <v>9925</v>
      </c>
      <c r="E100" s="44">
        <v>16638</v>
      </c>
      <c r="F100" s="75">
        <f t="shared" si="26"/>
        <v>26563</v>
      </c>
      <c r="G100" s="80">
        <f t="shared" si="27"/>
        <v>1.2514728822415042E-2</v>
      </c>
      <c r="H100" s="43">
        <v>11845</v>
      </c>
      <c r="I100" s="44">
        <v>0</v>
      </c>
      <c r="J100" s="75">
        <f t="shared" si="28"/>
        <v>11845</v>
      </c>
      <c r="K100" s="80">
        <f t="shared" si="29"/>
        <v>1.0110321575656701E-2</v>
      </c>
      <c r="L100" s="43">
        <v>161</v>
      </c>
      <c r="M100" s="44">
        <v>0</v>
      </c>
      <c r="N100" s="75">
        <f t="shared" si="30"/>
        <v>161</v>
      </c>
      <c r="O100" s="80">
        <f t="shared" si="31"/>
        <v>3.3365317063769202E-4</v>
      </c>
      <c r="P100" s="43">
        <v>4739</v>
      </c>
      <c r="Q100" s="44">
        <v>0</v>
      </c>
      <c r="R100" s="75">
        <f t="shared" si="32"/>
        <v>4739</v>
      </c>
      <c r="S100" s="80">
        <f t="shared" si="33"/>
        <v>1.9828120031463909E-2</v>
      </c>
      <c r="T100" s="43">
        <v>548</v>
      </c>
      <c r="U100" s="44">
        <v>0</v>
      </c>
      <c r="V100" s="75">
        <f t="shared" si="34"/>
        <v>548</v>
      </c>
      <c r="W100" s="80">
        <f t="shared" si="35"/>
        <v>3.0365998947164269E-3</v>
      </c>
      <c r="X100" s="43">
        <v>1985</v>
      </c>
      <c r="Y100" s="44">
        <v>0</v>
      </c>
      <c r="Z100" s="75">
        <f t="shared" si="36"/>
        <v>1985</v>
      </c>
      <c r="AA100" s="80">
        <f t="shared" si="37"/>
        <v>1.4092706580619511E-2</v>
      </c>
      <c r="AB100" s="43">
        <v>219</v>
      </c>
      <c r="AC100" s="44">
        <v>0</v>
      </c>
      <c r="AD100" s="75">
        <f t="shared" si="38"/>
        <v>219</v>
      </c>
      <c r="AE100" s="80">
        <f t="shared" si="43"/>
        <v>3.8821527334609658E-3</v>
      </c>
      <c r="AF100" s="43">
        <v>599</v>
      </c>
      <c r="AG100" s="44">
        <v>0</v>
      </c>
      <c r="AH100" s="75">
        <f t="shared" si="39"/>
        <v>599</v>
      </c>
      <c r="AI100" s="80">
        <f t="shared" si="40"/>
        <v>1.2120598947794416E-2</v>
      </c>
      <c r="AJ100" s="43">
        <v>82</v>
      </c>
      <c r="AK100" s="44">
        <v>0</v>
      </c>
      <c r="AL100" s="75">
        <f t="shared" si="41"/>
        <v>82</v>
      </c>
      <c r="AM100" s="80">
        <f t="shared" si="42"/>
        <v>5.0498829905160731E-3</v>
      </c>
    </row>
    <row r="101" spans="1:39" ht="24.95" customHeight="1">
      <c r="A101" s="3">
        <v>94</v>
      </c>
      <c r="B101" s="50" t="s">
        <v>178</v>
      </c>
      <c r="D101" s="43">
        <v>3</v>
      </c>
      <c r="E101" s="44">
        <v>0</v>
      </c>
      <c r="F101" s="75">
        <f t="shared" si="26"/>
        <v>3</v>
      </c>
      <c r="G101" s="80">
        <f t="shared" si="27"/>
        <v>1.4134015912075115E-6</v>
      </c>
      <c r="H101" s="43">
        <v>0</v>
      </c>
      <c r="I101" s="44">
        <v>0</v>
      </c>
      <c r="J101" s="75">
        <f t="shared" si="28"/>
        <v>0</v>
      </c>
      <c r="K101" s="80">
        <f t="shared" si="29"/>
        <v>0</v>
      </c>
      <c r="L101" s="43">
        <v>0</v>
      </c>
      <c r="M101" s="44">
        <v>0</v>
      </c>
      <c r="N101" s="75">
        <f t="shared" si="30"/>
        <v>0</v>
      </c>
      <c r="O101" s="80">
        <f t="shared" si="31"/>
        <v>0</v>
      </c>
      <c r="P101" s="43">
        <v>0</v>
      </c>
      <c r="Q101" s="44">
        <v>0</v>
      </c>
      <c r="R101" s="75">
        <f t="shared" si="32"/>
        <v>0</v>
      </c>
      <c r="S101" s="80">
        <f t="shared" si="33"/>
        <v>0</v>
      </c>
      <c r="T101" s="43">
        <v>0</v>
      </c>
      <c r="U101" s="44">
        <v>0</v>
      </c>
      <c r="V101" s="75">
        <f t="shared" si="34"/>
        <v>0</v>
      </c>
      <c r="W101" s="80">
        <f t="shared" si="35"/>
        <v>0</v>
      </c>
      <c r="X101" s="43">
        <v>0</v>
      </c>
      <c r="Y101" s="44">
        <v>0</v>
      </c>
      <c r="Z101" s="75">
        <f t="shared" si="36"/>
        <v>0</v>
      </c>
      <c r="AA101" s="80">
        <f t="shared" si="37"/>
        <v>0</v>
      </c>
      <c r="AB101" s="43">
        <v>0</v>
      </c>
      <c r="AC101" s="44">
        <v>0</v>
      </c>
      <c r="AD101" s="75">
        <f t="shared" si="38"/>
        <v>0</v>
      </c>
      <c r="AE101" s="80">
        <f t="shared" si="43"/>
        <v>0</v>
      </c>
      <c r="AF101" s="43">
        <v>0</v>
      </c>
      <c r="AG101" s="44">
        <v>0</v>
      </c>
      <c r="AH101" s="75">
        <f t="shared" si="39"/>
        <v>0</v>
      </c>
      <c r="AI101" s="80">
        <f t="shared" si="40"/>
        <v>0</v>
      </c>
      <c r="AJ101" s="43">
        <v>0</v>
      </c>
      <c r="AK101" s="44">
        <v>0</v>
      </c>
      <c r="AL101" s="75">
        <f t="shared" si="41"/>
        <v>0</v>
      </c>
      <c r="AM101" s="80">
        <f t="shared" si="42"/>
        <v>0</v>
      </c>
    </row>
    <row r="102" spans="1:39" ht="24.95" customHeight="1">
      <c r="A102" s="3">
        <v>95</v>
      </c>
      <c r="B102" s="50" t="s">
        <v>44</v>
      </c>
      <c r="D102" s="43">
        <v>14468</v>
      </c>
      <c r="E102" s="44">
        <v>40989</v>
      </c>
      <c r="F102" s="75">
        <f t="shared" si="26"/>
        <v>55457</v>
      </c>
      <c r="G102" s="80">
        <f t="shared" si="27"/>
        <v>2.6127670681198319E-2</v>
      </c>
      <c r="H102" s="43">
        <v>46996</v>
      </c>
      <c r="I102" s="44">
        <v>228524</v>
      </c>
      <c r="J102" s="75">
        <f t="shared" si="28"/>
        <v>275520</v>
      </c>
      <c r="K102" s="80">
        <f t="shared" si="29"/>
        <v>0.23517060367454068</v>
      </c>
      <c r="L102" s="43">
        <v>7379</v>
      </c>
      <c r="M102" s="44">
        <v>0</v>
      </c>
      <c r="N102" s="75">
        <f t="shared" si="30"/>
        <v>7379</v>
      </c>
      <c r="O102" s="80">
        <f t="shared" si="31"/>
        <v>1.529209159090391E-2</v>
      </c>
      <c r="P102" s="43">
        <v>17277</v>
      </c>
      <c r="Q102" s="44">
        <v>0</v>
      </c>
      <c r="R102" s="75">
        <f t="shared" si="32"/>
        <v>17277</v>
      </c>
      <c r="S102" s="80">
        <f t="shared" si="33"/>
        <v>7.2287493096349853E-2</v>
      </c>
      <c r="T102" s="43">
        <v>15067</v>
      </c>
      <c r="U102" s="44">
        <v>0</v>
      </c>
      <c r="V102" s="75">
        <f t="shared" si="34"/>
        <v>15067</v>
      </c>
      <c r="W102" s="80">
        <f t="shared" si="35"/>
        <v>8.3489873382650376E-2</v>
      </c>
      <c r="X102" s="43">
        <v>11559</v>
      </c>
      <c r="Y102" s="44">
        <v>0</v>
      </c>
      <c r="Z102" s="75">
        <f t="shared" si="36"/>
        <v>11559</v>
      </c>
      <c r="AA102" s="80">
        <f t="shared" si="37"/>
        <v>8.2064279781048327E-2</v>
      </c>
      <c r="AB102" s="43">
        <v>3384</v>
      </c>
      <c r="AC102" s="44">
        <v>0</v>
      </c>
      <c r="AD102" s="75">
        <f t="shared" si="38"/>
        <v>3384</v>
      </c>
      <c r="AE102" s="80">
        <f t="shared" si="43"/>
        <v>5.9987236758136567E-2</v>
      </c>
      <c r="AF102" s="43">
        <v>2951</v>
      </c>
      <c r="AG102" s="44">
        <v>0</v>
      </c>
      <c r="AH102" s="75">
        <f t="shared" si="39"/>
        <v>2951</v>
      </c>
      <c r="AI102" s="80">
        <f t="shared" si="40"/>
        <v>5.9712666936462967E-2</v>
      </c>
      <c r="AJ102" s="43">
        <v>235</v>
      </c>
      <c r="AK102" s="44">
        <v>0</v>
      </c>
      <c r="AL102" s="75">
        <f t="shared" si="41"/>
        <v>235</v>
      </c>
      <c r="AM102" s="80">
        <f t="shared" si="42"/>
        <v>1.4472225643552161E-2</v>
      </c>
    </row>
    <row r="103" spans="1:39" ht="24.95" customHeight="1">
      <c r="A103" s="3">
        <v>96</v>
      </c>
      <c r="B103" s="50" t="s">
        <v>180</v>
      </c>
      <c r="D103" s="43">
        <v>0</v>
      </c>
      <c r="E103" s="44">
        <v>0</v>
      </c>
      <c r="F103" s="75">
        <f t="shared" si="26"/>
        <v>0</v>
      </c>
      <c r="G103" s="80">
        <f t="shared" si="27"/>
        <v>0</v>
      </c>
      <c r="H103" s="43">
        <v>0</v>
      </c>
      <c r="I103" s="44">
        <v>0</v>
      </c>
      <c r="J103" s="75">
        <f t="shared" si="28"/>
        <v>0</v>
      </c>
      <c r="K103" s="80">
        <f t="shared" si="29"/>
        <v>0</v>
      </c>
      <c r="L103" s="43">
        <v>1</v>
      </c>
      <c r="M103" s="44">
        <v>0</v>
      </c>
      <c r="N103" s="75">
        <f t="shared" si="30"/>
        <v>1</v>
      </c>
      <c r="O103" s="80">
        <f t="shared" si="31"/>
        <v>2.0723799418490186E-6</v>
      </c>
      <c r="P103" s="43">
        <v>0</v>
      </c>
      <c r="Q103" s="44">
        <v>0</v>
      </c>
      <c r="R103" s="75">
        <f t="shared" si="32"/>
        <v>0</v>
      </c>
      <c r="S103" s="80">
        <f t="shared" si="33"/>
        <v>0</v>
      </c>
      <c r="T103" s="43">
        <v>0</v>
      </c>
      <c r="U103" s="44">
        <v>0</v>
      </c>
      <c r="V103" s="75">
        <f t="shared" si="34"/>
        <v>0</v>
      </c>
      <c r="W103" s="80">
        <f t="shared" si="35"/>
        <v>0</v>
      </c>
      <c r="X103" s="43">
        <v>0</v>
      </c>
      <c r="Y103" s="44">
        <v>0</v>
      </c>
      <c r="Z103" s="75">
        <f t="shared" si="36"/>
        <v>0</v>
      </c>
      <c r="AA103" s="80">
        <f t="shared" si="37"/>
        <v>0</v>
      </c>
      <c r="AB103" s="43">
        <v>0</v>
      </c>
      <c r="AC103" s="44">
        <v>0</v>
      </c>
      <c r="AD103" s="75">
        <f t="shared" si="38"/>
        <v>0</v>
      </c>
      <c r="AE103" s="80">
        <f t="shared" si="43"/>
        <v>0</v>
      </c>
      <c r="AF103" s="43">
        <v>0</v>
      </c>
      <c r="AG103" s="44">
        <v>0</v>
      </c>
      <c r="AH103" s="75">
        <f t="shared" si="39"/>
        <v>0</v>
      </c>
      <c r="AI103" s="80">
        <f t="shared" si="40"/>
        <v>0</v>
      </c>
      <c r="AJ103" s="43">
        <v>0</v>
      </c>
      <c r="AK103" s="44">
        <v>0</v>
      </c>
      <c r="AL103" s="75">
        <f t="shared" si="41"/>
        <v>0</v>
      </c>
      <c r="AM103" s="80">
        <f t="shared" si="42"/>
        <v>0</v>
      </c>
    </row>
    <row r="104" spans="1:39" ht="24.95" customHeight="1">
      <c r="A104" s="3">
        <v>97</v>
      </c>
      <c r="B104" s="50" t="s">
        <v>181</v>
      </c>
      <c r="D104" s="43">
        <v>0</v>
      </c>
      <c r="E104" s="44">
        <v>0</v>
      </c>
      <c r="F104" s="75">
        <f t="shared" si="26"/>
        <v>0</v>
      </c>
      <c r="G104" s="80">
        <f t="shared" ref="G104:G135" si="44">+F104/$F$153</f>
        <v>0</v>
      </c>
      <c r="H104" s="43">
        <v>0</v>
      </c>
      <c r="I104" s="44">
        <v>0</v>
      </c>
      <c r="J104" s="75">
        <f t="shared" si="28"/>
        <v>0</v>
      </c>
      <c r="K104" s="80">
        <f t="shared" ref="K104:K135" si="45">+J104/$J$153</f>
        <v>0</v>
      </c>
      <c r="L104" s="43">
        <v>2</v>
      </c>
      <c r="M104" s="44">
        <v>0</v>
      </c>
      <c r="N104" s="75">
        <f t="shared" si="30"/>
        <v>2</v>
      </c>
      <c r="O104" s="80">
        <f t="shared" ref="O104:O135" si="46">+N104/$N$153</f>
        <v>4.1447598836980373E-6</v>
      </c>
      <c r="P104" s="43">
        <v>862</v>
      </c>
      <c r="Q104" s="44">
        <v>0</v>
      </c>
      <c r="R104" s="75">
        <f t="shared" si="32"/>
        <v>862</v>
      </c>
      <c r="S104" s="80">
        <f t="shared" ref="S104:S135" si="47">+R104/$R$153</f>
        <v>3.6066341985908188E-3</v>
      </c>
      <c r="T104" s="43">
        <v>0</v>
      </c>
      <c r="U104" s="44">
        <v>0</v>
      </c>
      <c r="V104" s="75">
        <f t="shared" si="34"/>
        <v>0</v>
      </c>
      <c r="W104" s="80">
        <f t="shared" ref="W104:W135" si="48">+V104/$V$153</f>
        <v>0</v>
      </c>
      <c r="X104" s="43">
        <v>0</v>
      </c>
      <c r="Y104" s="44">
        <v>0</v>
      </c>
      <c r="Z104" s="75">
        <f t="shared" si="36"/>
        <v>0</v>
      </c>
      <c r="AA104" s="80">
        <f t="shared" ref="AA104:AA135" si="49">+Z104/$Z$153</f>
        <v>0</v>
      </c>
      <c r="AB104" s="43">
        <v>0</v>
      </c>
      <c r="AC104" s="44">
        <v>0</v>
      </c>
      <c r="AD104" s="75">
        <f t="shared" si="38"/>
        <v>0</v>
      </c>
      <c r="AE104" s="80">
        <f t="shared" si="43"/>
        <v>0</v>
      </c>
      <c r="AF104" s="43">
        <v>0</v>
      </c>
      <c r="AG104" s="44">
        <v>0</v>
      </c>
      <c r="AH104" s="75">
        <f t="shared" si="39"/>
        <v>0</v>
      </c>
      <c r="AI104" s="80">
        <f t="shared" ref="AI104:AI135" si="50">+AH104/$AH$153</f>
        <v>0</v>
      </c>
      <c r="AJ104" s="43">
        <v>0</v>
      </c>
      <c r="AK104" s="44">
        <v>0</v>
      </c>
      <c r="AL104" s="75">
        <f t="shared" si="41"/>
        <v>0</v>
      </c>
      <c r="AM104" s="80">
        <f t="shared" ref="AM104:AM135" si="51">+AL104/$AL$153</f>
        <v>0</v>
      </c>
    </row>
    <row r="105" spans="1:39" ht="24.95" customHeight="1">
      <c r="A105" s="3">
        <v>98</v>
      </c>
      <c r="B105" s="50" t="s">
        <v>249</v>
      </c>
      <c r="D105" s="43">
        <v>0</v>
      </c>
      <c r="E105" s="44">
        <v>0</v>
      </c>
      <c r="F105" s="75">
        <f t="shared" si="26"/>
        <v>0</v>
      </c>
      <c r="G105" s="80">
        <f t="shared" si="44"/>
        <v>0</v>
      </c>
      <c r="H105" s="43">
        <v>0</v>
      </c>
      <c r="I105" s="44">
        <v>0</v>
      </c>
      <c r="J105" s="75">
        <f t="shared" si="28"/>
        <v>0</v>
      </c>
      <c r="K105" s="80">
        <f t="shared" si="45"/>
        <v>0</v>
      </c>
      <c r="L105" s="43">
        <v>0</v>
      </c>
      <c r="M105" s="44">
        <v>0</v>
      </c>
      <c r="N105" s="75">
        <f t="shared" si="30"/>
        <v>0</v>
      </c>
      <c r="O105" s="80">
        <f t="shared" si="46"/>
        <v>0</v>
      </c>
      <c r="P105" s="43">
        <v>0</v>
      </c>
      <c r="Q105" s="44">
        <v>0</v>
      </c>
      <c r="R105" s="75">
        <f t="shared" si="32"/>
        <v>0</v>
      </c>
      <c r="S105" s="80">
        <f t="shared" si="47"/>
        <v>0</v>
      </c>
      <c r="T105" s="43">
        <v>0</v>
      </c>
      <c r="U105" s="44">
        <v>0</v>
      </c>
      <c r="V105" s="75">
        <f t="shared" si="34"/>
        <v>0</v>
      </c>
      <c r="W105" s="80">
        <f t="shared" si="48"/>
        <v>0</v>
      </c>
      <c r="X105" s="43">
        <v>0</v>
      </c>
      <c r="Y105" s="44">
        <v>0</v>
      </c>
      <c r="Z105" s="75">
        <f t="shared" si="36"/>
        <v>0</v>
      </c>
      <c r="AA105" s="80">
        <f t="shared" si="49"/>
        <v>0</v>
      </c>
      <c r="AB105" s="43">
        <v>0</v>
      </c>
      <c r="AC105" s="44">
        <v>0</v>
      </c>
      <c r="AD105" s="75">
        <f t="shared" si="38"/>
        <v>0</v>
      </c>
      <c r="AE105" s="80">
        <f t="shared" si="43"/>
        <v>0</v>
      </c>
      <c r="AF105" s="43">
        <v>0</v>
      </c>
      <c r="AG105" s="44">
        <v>0</v>
      </c>
      <c r="AH105" s="75">
        <f t="shared" si="39"/>
        <v>0</v>
      </c>
      <c r="AI105" s="80">
        <f t="shared" si="50"/>
        <v>0</v>
      </c>
      <c r="AJ105" s="43">
        <v>0</v>
      </c>
      <c r="AK105" s="44">
        <v>0</v>
      </c>
      <c r="AL105" s="75">
        <f t="shared" si="41"/>
        <v>0</v>
      </c>
      <c r="AM105" s="80">
        <f t="shared" si="51"/>
        <v>0</v>
      </c>
    </row>
    <row r="106" spans="1:39" ht="24.95" customHeight="1">
      <c r="A106" s="3">
        <v>99</v>
      </c>
      <c r="B106" s="50" t="s">
        <v>112</v>
      </c>
      <c r="D106" s="43">
        <v>0</v>
      </c>
      <c r="E106" s="44">
        <v>0</v>
      </c>
      <c r="F106" s="75">
        <f t="shared" si="26"/>
        <v>0</v>
      </c>
      <c r="G106" s="80">
        <f t="shared" si="44"/>
        <v>0</v>
      </c>
      <c r="H106" s="43">
        <v>0</v>
      </c>
      <c r="I106" s="44">
        <v>0</v>
      </c>
      <c r="J106" s="75">
        <f t="shared" si="28"/>
        <v>0</v>
      </c>
      <c r="K106" s="80">
        <f t="shared" si="45"/>
        <v>0</v>
      </c>
      <c r="L106" s="43">
        <v>0</v>
      </c>
      <c r="M106" s="44">
        <v>0</v>
      </c>
      <c r="N106" s="75">
        <f t="shared" si="30"/>
        <v>0</v>
      </c>
      <c r="O106" s="80">
        <f t="shared" si="46"/>
        <v>0</v>
      </c>
      <c r="P106" s="43">
        <v>13702</v>
      </c>
      <c r="Q106" s="44">
        <v>0</v>
      </c>
      <c r="R106" s="75">
        <f t="shared" si="32"/>
        <v>13702</v>
      </c>
      <c r="S106" s="80">
        <f t="shared" si="47"/>
        <v>5.7329584442101386E-2</v>
      </c>
      <c r="T106" s="43">
        <v>0</v>
      </c>
      <c r="U106" s="44">
        <v>0</v>
      </c>
      <c r="V106" s="75">
        <f t="shared" si="34"/>
        <v>0</v>
      </c>
      <c r="W106" s="80">
        <f t="shared" si="48"/>
        <v>0</v>
      </c>
      <c r="X106" s="43">
        <v>1074</v>
      </c>
      <c r="Y106" s="44">
        <v>0</v>
      </c>
      <c r="Z106" s="75">
        <f t="shared" si="36"/>
        <v>1074</v>
      </c>
      <c r="AA106" s="80">
        <f t="shared" si="49"/>
        <v>7.6249707141487931E-3</v>
      </c>
      <c r="AB106" s="43">
        <v>0</v>
      </c>
      <c r="AC106" s="44">
        <v>0</v>
      </c>
      <c r="AD106" s="75">
        <f t="shared" si="38"/>
        <v>0</v>
      </c>
      <c r="AE106" s="80">
        <f t="shared" si="43"/>
        <v>0</v>
      </c>
      <c r="AF106" s="43">
        <v>0</v>
      </c>
      <c r="AG106" s="44">
        <v>0</v>
      </c>
      <c r="AH106" s="75">
        <f t="shared" si="39"/>
        <v>0</v>
      </c>
      <c r="AI106" s="80">
        <f t="shared" si="50"/>
        <v>0</v>
      </c>
      <c r="AJ106" s="43">
        <v>0</v>
      </c>
      <c r="AK106" s="44">
        <v>0</v>
      </c>
      <c r="AL106" s="75">
        <f t="shared" si="41"/>
        <v>0</v>
      </c>
      <c r="AM106" s="80">
        <f t="shared" si="51"/>
        <v>0</v>
      </c>
    </row>
    <row r="107" spans="1:39" ht="24.95" customHeight="1">
      <c r="A107" s="3">
        <v>100</v>
      </c>
      <c r="B107" s="57" t="s">
        <v>182</v>
      </c>
      <c r="D107" s="43">
        <v>0</v>
      </c>
      <c r="E107" s="44">
        <v>24</v>
      </c>
      <c r="F107" s="75">
        <f t="shared" si="26"/>
        <v>24</v>
      </c>
      <c r="G107" s="80">
        <f t="shared" si="44"/>
        <v>1.1307212729660092E-5</v>
      </c>
      <c r="H107" s="43">
        <v>0</v>
      </c>
      <c r="I107" s="44">
        <v>0</v>
      </c>
      <c r="J107" s="75">
        <f t="shared" si="28"/>
        <v>0</v>
      </c>
      <c r="K107" s="80">
        <f t="shared" si="45"/>
        <v>0</v>
      </c>
      <c r="L107" s="43">
        <v>0</v>
      </c>
      <c r="M107" s="44">
        <v>0</v>
      </c>
      <c r="N107" s="75">
        <f t="shared" si="30"/>
        <v>0</v>
      </c>
      <c r="O107" s="80">
        <f t="shared" si="46"/>
        <v>0</v>
      </c>
      <c r="P107" s="43">
        <v>0</v>
      </c>
      <c r="Q107" s="44">
        <v>0</v>
      </c>
      <c r="R107" s="75">
        <f t="shared" si="32"/>
        <v>0</v>
      </c>
      <c r="S107" s="80">
        <f t="shared" si="47"/>
        <v>0</v>
      </c>
      <c r="T107" s="43">
        <v>0</v>
      </c>
      <c r="U107" s="44">
        <v>0</v>
      </c>
      <c r="V107" s="75">
        <f t="shared" si="34"/>
        <v>0</v>
      </c>
      <c r="W107" s="80">
        <f t="shared" si="48"/>
        <v>0</v>
      </c>
      <c r="X107" s="43">
        <v>0</v>
      </c>
      <c r="Y107" s="44">
        <v>0</v>
      </c>
      <c r="Z107" s="75">
        <f t="shared" si="36"/>
        <v>0</v>
      </c>
      <c r="AA107" s="80">
        <f t="shared" si="49"/>
        <v>0</v>
      </c>
      <c r="AB107" s="43">
        <v>0</v>
      </c>
      <c r="AC107" s="44">
        <v>0</v>
      </c>
      <c r="AD107" s="75">
        <f t="shared" si="38"/>
        <v>0</v>
      </c>
      <c r="AE107" s="80">
        <f t="shared" si="43"/>
        <v>0</v>
      </c>
      <c r="AF107" s="43">
        <v>0</v>
      </c>
      <c r="AG107" s="44">
        <v>0</v>
      </c>
      <c r="AH107" s="75">
        <f t="shared" si="39"/>
        <v>0</v>
      </c>
      <c r="AI107" s="80">
        <f t="shared" si="50"/>
        <v>0</v>
      </c>
      <c r="AJ107" s="43">
        <v>0</v>
      </c>
      <c r="AK107" s="44">
        <v>0</v>
      </c>
      <c r="AL107" s="75">
        <f t="shared" si="41"/>
        <v>0</v>
      </c>
      <c r="AM107" s="80">
        <f t="shared" si="51"/>
        <v>0</v>
      </c>
    </row>
    <row r="108" spans="1:39" ht="24.95" customHeight="1">
      <c r="A108" s="3">
        <v>101</v>
      </c>
      <c r="B108" s="50" t="s">
        <v>72</v>
      </c>
      <c r="D108" s="43">
        <v>5248</v>
      </c>
      <c r="E108" s="44">
        <v>19849</v>
      </c>
      <c r="F108" s="75">
        <f t="shared" si="26"/>
        <v>25097</v>
      </c>
      <c r="G108" s="80">
        <f t="shared" si="44"/>
        <v>1.1824046578178305E-2</v>
      </c>
      <c r="H108" s="43">
        <v>3689</v>
      </c>
      <c r="I108" s="44">
        <v>0</v>
      </c>
      <c r="J108" s="75">
        <f t="shared" si="28"/>
        <v>3689</v>
      </c>
      <c r="K108" s="80">
        <f t="shared" si="45"/>
        <v>3.1487527473699935E-3</v>
      </c>
      <c r="L108" s="43">
        <v>17146</v>
      </c>
      <c r="M108" s="44">
        <v>26805</v>
      </c>
      <c r="N108" s="75">
        <f t="shared" si="30"/>
        <v>43951</v>
      </c>
      <c r="O108" s="80">
        <f t="shared" si="46"/>
        <v>9.1083170824206222E-2</v>
      </c>
      <c r="P108" s="43">
        <v>6288</v>
      </c>
      <c r="Q108" s="44">
        <v>0</v>
      </c>
      <c r="R108" s="75">
        <f t="shared" si="32"/>
        <v>6288</v>
      </c>
      <c r="S108" s="80">
        <f t="shared" si="47"/>
        <v>2.6309183109906112E-2</v>
      </c>
      <c r="T108" s="43">
        <v>245</v>
      </c>
      <c r="U108" s="44">
        <v>0</v>
      </c>
      <c r="V108" s="75">
        <f t="shared" si="34"/>
        <v>245</v>
      </c>
      <c r="W108" s="80">
        <f t="shared" si="48"/>
        <v>1.3576039675283296E-3</v>
      </c>
      <c r="X108" s="43">
        <v>745</v>
      </c>
      <c r="Y108" s="44">
        <v>0</v>
      </c>
      <c r="Z108" s="75">
        <f t="shared" si="36"/>
        <v>745</v>
      </c>
      <c r="AA108" s="80">
        <f t="shared" si="49"/>
        <v>5.289202217915131E-3</v>
      </c>
      <c r="AB108" s="43">
        <v>146</v>
      </c>
      <c r="AC108" s="44">
        <v>0</v>
      </c>
      <c r="AD108" s="75">
        <f t="shared" si="38"/>
        <v>146</v>
      </c>
      <c r="AE108" s="80">
        <f t="shared" si="43"/>
        <v>2.5881018223073106E-3</v>
      </c>
      <c r="AF108" s="43">
        <v>2053</v>
      </c>
      <c r="AG108" s="44">
        <v>0</v>
      </c>
      <c r="AH108" s="75">
        <f t="shared" si="39"/>
        <v>2053</v>
      </c>
      <c r="AI108" s="80">
        <f t="shared" si="50"/>
        <v>4.1541885876163497E-2</v>
      </c>
      <c r="AJ108" s="43">
        <v>69</v>
      </c>
      <c r="AK108" s="44">
        <v>0</v>
      </c>
      <c r="AL108" s="75">
        <f t="shared" si="41"/>
        <v>69</v>
      </c>
      <c r="AM108" s="80">
        <f t="shared" si="51"/>
        <v>4.24929178470255E-3</v>
      </c>
    </row>
    <row r="109" spans="1:39" ht="24.95" customHeight="1">
      <c r="A109" s="3">
        <v>102</v>
      </c>
      <c r="B109" s="50" t="s">
        <v>183</v>
      </c>
      <c r="D109" s="43">
        <v>2</v>
      </c>
      <c r="E109" s="44">
        <v>0</v>
      </c>
      <c r="F109" s="75">
        <f t="shared" si="26"/>
        <v>2</v>
      </c>
      <c r="G109" s="80">
        <f t="shared" si="44"/>
        <v>9.4226772747167421E-7</v>
      </c>
      <c r="H109" s="43">
        <v>0</v>
      </c>
      <c r="I109" s="44">
        <v>0</v>
      </c>
      <c r="J109" s="75">
        <f t="shared" si="28"/>
        <v>0</v>
      </c>
      <c r="K109" s="80">
        <f t="shared" si="45"/>
        <v>0</v>
      </c>
      <c r="L109" s="43">
        <v>0</v>
      </c>
      <c r="M109" s="44">
        <v>0</v>
      </c>
      <c r="N109" s="75">
        <f t="shared" si="30"/>
        <v>0</v>
      </c>
      <c r="O109" s="80">
        <f t="shared" si="46"/>
        <v>0</v>
      </c>
      <c r="P109" s="43">
        <v>0</v>
      </c>
      <c r="Q109" s="44">
        <v>0</v>
      </c>
      <c r="R109" s="75">
        <f t="shared" si="32"/>
        <v>0</v>
      </c>
      <c r="S109" s="80">
        <f t="shared" si="47"/>
        <v>0</v>
      </c>
      <c r="T109" s="43">
        <v>0</v>
      </c>
      <c r="U109" s="44">
        <v>0</v>
      </c>
      <c r="V109" s="75">
        <f t="shared" si="34"/>
        <v>0</v>
      </c>
      <c r="W109" s="80">
        <f t="shared" si="48"/>
        <v>0</v>
      </c>
      <c r="X109" s="43">
        <v>0</v>
      </c>
      <c r="Y109" s="44">
        <v>0</v>
      </c>
      <c r="Z109" s="75">
        <f t="shared" si="36"/>
        <v>0</v>
      </c>
      <c r="AA109" s="80">
        <f t="shared" si="49"/>
        <v>0</v>
      </c>
      <c r="AB109" s="43">
        <v>0</v>
      </c>
      <c r="AC109" s="44">
        <v>0</v>
      </c>
      <c r="AD109" s="75">
        <f t="shared" si="38"/>
        <v>0</v>
      </c>
      <c r="AE109" s="80">
        <f t="shared" si="43"/>
        <v>0</v>
      </c>
      <c r="AF109" s="43">
        <v>0</v>
      </c>
      <c r="AG109" s="44">
        <v>0</v>
      </c>
      <c r="AH109" s="75">
        <f t="shared" si="39"/>
        <v>0</v>
      </c>
      <c r="AI109" s="80">
        <f t="shared" si="50"/>
        <v>0</v>
      </c>
      <c r="AJ109" s="43">
        <v>0</v>
      </c>
      <c r="AK109" s="44">
        <v>0</v>
      </c>
      <c r="AL109" s="75">
        <f t="shared" si="41"/>
        <v>0</v>
      </c>
      <c r="AM109" s="80">
        <f t="shared" si="51"/>
        <v>0</v>
      </c>
    </row>
    <row r="110" spans="1:39" ht="24.95" customHeight="1">
      <c r="A110" s="3">
        <v>103</v>
      </c>
      <c r="B110" s="50" t="s">
        <v>213</v>
      </c>
      <c r="D110" s="43">
        <v>0</v>
      </c>
      <c r="E110" s="44">
        <v>0</v>
      </c>
      <c r="F110" s="75">
        <f t="shared" si="26"/>
        <v>0</v>
      </c>
      <c r="G110" s="80">
        <f t="shared" si="44"/>
        <v>0</v>
      </c>
      <c r="H110" s="43">
        <v>0</v>
      </c>
      <c r="I110" s="44">
        <v>0</v>
      </c>
      <c r="J110" s="75">
        <f t="shared" si="28"/>
        <v>0</v>
      </c>
      <c r="K110" s="80">
        <f t="shared" si="45"/>
        <v>0</v>
      </c>
      <c r="L110" s="43">
        <v>0</v>
      </c>
      <c r="M110" s="44">
        <v>0</v>
      </c>
      <c r="N110" s="75">
        <f t="shared" si="30"/>
        <v>0</v>
      </c>
      <c r="O110" s="80">
        <f t="shared" si="46"/>
        <v>0</v>
      </c>
      <c r="P110" s="43">
        <v>0</v>
      </c>
      <c r="Q110" s="44">
        <v>0</v>
      </c>
      <c r="R110" s="75">
        <f t="shared" si="32"/>
        <v>0</v>
      </c>
      <c r="S110" s="80">
        <f t="shared" si="47"/>
        <v>0</v>
      </c>
      <c r="T110" s="43">
        <v>1</v>
      </c>
      <c r="U110" s="44">
        <v>0</v>
      </c>
      <c r="V110" s="75">
        <f t="shared" si="34"/>
        <v>1</v>
      </c>
      <c r="W110" s="80">
        <f t="shared" si="48"/>
        <v>5.5412406837891E-6</v>
      </c>
      <c r="X110" s="43">
        <v>0</v>
      </c>
      <c r="Y110" s="44">
        <v>0</v>
      </c>
      <c r="Z110" s="75">
        <f t="shared" si="36"/>
        <v>0</v>
      </c>
      <c r="AA110" s="80">
        <f t="shared" si="49"/>
        <v>0</v>
      </c>
      <c r="AB110" s="43">
        <v>0</v>
      </c>
      <c r="AC110" s="44">
        <v>0</v>
      </c>
      <c r="AD110" s="75">
        <f t="shared" si="38"/>
        <v>0</v>
      </c>
      <c r="AE110" s="80">
        <f t="shared" si="43"/>
        <v>0</v>
      </c>
      <c r="AF110" s="43">
        <v>0</v>
      </c>
      <c r="AG110" s="44">
        <v>0</v>
      </c>
      <c r="AH110" s="75">
        <f t="shared" si="39"/>
        <v>0</v>
      </c>
      <c r="AI110" s="80">
        <f t="shared" si="50"/>
        <v>0</v>
      </c>
      <c r="AJ110" s="43">
        <v>0</v>
      </c>
      <c r="AK110" s="44">
        <v>0</v>
      </c>
      <c r="AL110" s="75">
        <f t="shared" si="41"/>
        <v>0</v>
      </c>
      <c r="AM110" s="80">
        <f t="shared" si="51"/>
        <v>0</v>
      </c>
    </row>
    <row r="111" spans="1:39" ht="24.95" customHeight="1">
      <c r="A111" s="3">
        <v>104</v>
      </c>
      <c r="B111" s="50" t="s">
        <v>184</v>
      </c>
      <c r="D111" s="43">
        <v>4</v>
      </c>
      <c r="E111" s="44">
        <v>0</v>
      </c>
      <c r="F111" s="75">
        <f t="shared" si="26"/>
        <v>4</v>
      </c>
      <c r="G111" s="80">
        <f t="shared" si="44"/>
        <v>1.8845354549433484E-6</v>
      </c>
      <c r="H111" s="43">
        <v>0</v>
      </c>
      <c r="I111" s="44">
        <v>0</v>
      </c>
      <c r="J111" s="75">
        <f t="shared" si="28"/>
        <v>0</v>
      </c>
      <c r="K111" s="80">
        <f t="shared" si="45"/>
        <v>0</v>
      </c>
      <c r="L111" s="43">
        <v>0</v>
      </c>
      <c r="M111" s="44">
        <v>0</v>
      </c>
      <c r="N111" s="75">
        <f t="shared" si="30"/>
        <v>0</v>
      </c>
      <c r="O111" s="80">
        <f t="shared" si="46"/>
        <v>0</v>
      </c>
      <c r="P111" s="43">
        <v>0</v>
      </c>
      <c r="Q111" s="44">
        <v>0</v>
      </c>
      <c r="R111" s="75">
        <f t="shared" si="32"/>
        <v>0</v>
      </c>
      <c r="S111" s="80">
        <f t="shared" si="47"/>
        <v>0</v>
      </c>
      <c r="T111" s="43">
        <v>0</v>
      </c>
      <c r="U111" s="44">
        <v>0</v>
      </c>
      <c r="V111" s="75">
        <f t="shared" si="34"/>
        <v>0</v>
      </c>
      <c r="W111" s="80">
        <f t="shared" si="48"/>
        <v>0</v>
      </c>
      <c r="X111" s="43">
        <v>0</v>
      </c>
      <c r="Y111" s="44">
        <v>0</v>
      </c>
      <c r="Z111" s="75">
        <f t="shared" si="36"/>
        <v>0</v>
      </c>
      <c r="AA111" s="80">
        <f t="shared" si="49"/>
        <v>0</v>
      </c>
      <c r="AB111" s="43">
        <v>0</v>
      </c>
      <c r="AC111" s="44">
        <v>0</v>
      </c>
      <c r="AD111" s="75">
        <f t="shared" si="38"/>
        <v>0</v>
      </c>
      <c r="AE111" s="80">
        <f t="shared" si="43"/>
        <v>0</v>
      </c>
      <c r="AF111" s="43">
        <v>0</v>
      </c>
      <c r="AG111" s="44">
        <v>0</v>
      </c>
      <c r="AH111" s="75">
        <f t="shared" si="39"/>
        <v>0</v>
      </c>
      <c r="AI111" s="80">
        <f t="shared" si="50"/>
        <v>0</v>
      </c>
      <c r="AJ111" s="43">
        <v>0</v>
      </c>
      <c r="AK111" s="44">
        <v>0</v>
      </c>
      <c r="AL111" s="75">
        <f t="shared" si="41"/>
        <v>0</v>
      </c>
      <c r="AM111" s="80">
        <f t="shared" si="51"/>
        <v>0</v>
      </c>
    </row>
    <row r="112" spans="1:39" ht="24.95" customHeight="1">
      <c r="A112" s="3">
        <v>105</v>
      </c>
      <c r="B112" s="50" t="s">
        <v>98</v>
      </c>
      <c r="D112" s="43">
        <v>775</v>
      </c>
      <c r="E112" s="44">
        <v>0</v>
      </c>
      <c r="F112" s="75">
        <f t="shared" si="26"/>
        <v>775</v>
      </c>
      <c r="G112" s="80">
        <f t="shared" si="44"/>
        <v>3.6512874439527377E-4</v>
      </c>
      <c r="H112" s="43">
        <v>1208</v>
      </c>
      <c r="I112" s="44">
        <v>0</v>
      </c>
      <c r="J112" s="75">
        <f t="shared" si="28"/>
        <v>1208</v>
      </c>
      <c r="K112" s="80">
        <f t="shared" si="45"/>
        <v>1.0310906258668886E-3</v>
      </c>
      <c r="L112" s="43">
        <v>49</v>
      </c>
      <c r="M112" s="44">
        <v>0</v>
      </c>
      <c r="N112" s="75">
        <f t="shared" si="30"/>
        <v>49</v>
      </c>
      <c r="O112" s="80">
        <f t="shared" si="46"/>
        <v>1.0154661715060192E-4</v>
      </c>
      <c r="P112" s="43">
        <v>382</v>
      </c>
      <c r="Q112" s="44">
        <v>0</v>
      </c>
      <c r="R112" s="75">
        <f t="shared" si="32"/>
        <v>382</v>
      </c>
      <c r="S112" s="80">
        <f t="shared" si="47"/>
        <v>1.5982996100483674E-3</v>
      </c>
      <c r="T112" s="43">
        <v>38</v>
      </c>
      <c r="U112" s="44">
        <v>0</v>
      </c>
      <c r="V112" s="75">
        <f t="shared" si="34"/>
        <v>38</v>
      </c>
      <c r="W112" s="80">
        <f t="shared" si="48"/>
        <v>2.1056714598398582E-4</v>
      </c>
      <c r="X112" s="43">
        <v>212</v>
      </c>
      <c r="Y112" s="44">
        <v>0</v>
      </c>
      <c r="Z112" s="75">
        <f t="shared" si="36"/>
        <v>212</v>
      </c>
      <c r="AA112" s="80">
        <f t="shared" si="49"/>
        <v>1.5051152620107488E-3</v>
      </c>
      <c r="AB112" s="43">
        <v>36</v>
      </c>
      <c r="AC112" s="44">
        <v>0</v>
      </c>
      <c r="AD112" s="75">
        <f t="shared" si="38"/>
        <v>36</v>
      </c>
      <c r="AE112" s="80">
        <f t="shared" si="43"/>
        <v>6.3816209317166565E-4</v>
      </c>
      <c r="AF112" s="43">
        <v>17</v>
      </c>
      <c r="AG112" s="44">
        <v>0</v>
      </c>
      <c r="AH112" s="75">
        <f t="shared" si="39"/>
        <v>17</v>
      </c>
      <c r="AI112" s="80">
        <f t="shared" si="50"/>
        <v>3.4399028733306356E-4</v>
      </c>
      <c r="AJ112" s="43">
        <v>77</v>
      </c>
      <c r="AK112" s="44">
        <v>0</v>
      </c>
      <c r="AL112" s="75">
        <f t="shared" si="41"/>
        <v>77</v>
      </c>
      <c r="AM112" s="80">
        <f t="shared" si="51"/>
        <v>4.7419632959724107E-3</v>
      </c>
    </row>
    <row r="113" spans="1:39" ht="24.95" customHeight="1">
      <c r="A113" s="3">
        <v>106</v>
      </c>
      <c r="B113" s="50" t="s">
        <v>186</v>
      </c>
      <c r="D113" s="43">
        <v>0</v>
      </c>
      <c r="E113" s="44">
        <v>0</v>
      </c>
      <c r="F113" s="75">
        <f t="shared" si="26"/>
        <v>0</v>
      </c>
      <c r="G113" s="80">
        <f t="shared" si="44"/>
        <v>0</v>
      </c>
      <c r="H113" s="43">
        <v>0</v>
      </c>
      <c r="I113" s="44">
        <v>0</v>
      </c>
      <c r="J113" s="75">
        <f t="shared" si="28"/>
        <v>0</v>
      </c>
      <c r="K113" s="80">
        <f t="shared" si="45"/>
        <v>0</v>
      </c>
      <c r="L113" s="43">
        <v>0</v>
      </c>
      <c r="M113" s="44">
        <v>0</v>
      </c>
      <c r="N113" s="75">
        <f t="shared" si="30"/>
        <v>0</v>
      </c>
      <c r="O113" s="80">
        <f t="shared" si="46"/>
        <v>0</v>
      </c>
      <c r="P113" s="43">
        <v>0</v>
      </c>
      <c r="Q113" s="44">
        <v>0</v>
      </c>
      <c r="R113" s="75">
        <f t="shared" si="32"/>
        <v>0</v>
      </c>
      <c r="S113" s="80">
        <f t="shared" si="47"/>
        <v>0</v>
      </c>
      <c r="T113" s="43">
        <v>0</v>
      </c>
      <c r="U113" s="44">
        <v>0</v>
      </c>
      <c r="V113" s="75">
        <f t="shared" si="34"/>
        <v>0</v>
      </c>
      <c r="W113" s="80">
        <f t="shared" si="48"/>
        <v>0</v>
      </c>
      <c r="X113" s="43">
        <v>0</v>
      </c>
      <c r="Y113" s="44">
        <v>0</v>
      </c>
      <c r="Z113" s="75">
        <f t="shared" si="36"/>
        <v>0</v>
      </c>
      <c r="AA113" s="80">
        <f t="shared" si="49"/>
        <v>0</v>
      </c>
      <c r="AB113" s="43">
        <v>0</v>
      </c>
      <c r="AC113" s="44">
        <v>0</v>
      </c>
      <c r="AD113" s="75">
        <f t="shared" si="38"/>
        <v>0</v>
      </c>
      <c r="AE113" s="80">
        <f t="shared" si="43"/>
        <v>0</v>
      </c>
      <c r="AF113" s="43">
        <v>32</v>
      </c>
      <c r="AG113" s="44">
        <v>0</v>
      </c>
      <c r="AH113" s="75">
        <f t="shared" si="39"/>
        <v>32</v>
      </c>
      <c r="AI113" s="80">
        <f t="shared" si="50"/>
        <v>6.4751112909753141E-4</v>
      </c>
      <c r="AJ113" s="43">
        <v>0</v>
      </c>
      <c r="AK113" s="44">
        <v>0</v>
      </c>
      <c r="AL113" s="75">
        <f t="shared" si="41"/>
        <v>0</v>
      </c>
      <c r="AM113" s="80">
        <f t="shared" si="51"/>
        <v>0</v>
      </c>
    </row>
    <row r="114" spans="1:39" ht="24.95" customHeight="1">
      <c r="A114" s="3">
        <v>107</v>
      </c>
      <c r="B114" s="50" t="s">
        <v>211</v>
      </c>
      <c r="D114" s="43">
        <v>0</v>
      </c>
      <c r="E114" s="44">
        <v>0</v>
      </c>
      <c r="F114" s="75">
        <f t="shared" si="26"/>
        <v>0</v>
      </c>
      <c r="G114" s="80">
        <f t="shared" si="44"/>
        <v>0</v>
      </c>
      <c r="H114" s="43">
        <v>0</v>
      </c>
      <c r="I114" s="44">
        <v>0</v>
      </c>
      <c r="J114" s="75">
        <f t="shared" si="28"/>
        <v>0</v>
      </c>
      <c r="K114" s="80">
        <f t="shared" si="45"/>
        <v>0</v>
      </c>
      <c r="L114" s="43">
        <v>0</v>
      </c>
      <c r="M114" s="44">
        <v>0</v>
      </c>
      <c r="N114" s="75">
        <f t="shared" si="30"/>
        <v>0</v>
      </c>
      <c r="O114" s="80">
        <f t="shared" si="46"/>
        <v>0</v>
      </c>
      <c r="P114" s="43">
        <v>0</v>
      </c>
      <c r="Q114" s="44">
        <v>0</v>
      </c>
      <c r="R114" s="75">
        <f t="shared" si="32"/>
        <v>0</v>
      </c>
      <c r="S114" s="80">
        <f t="shared" si="47"/>
        <v>0</v>
      </c>
      <c r="T114" s="43">
        <v>2</v>
      </c>
      <c r="U114" s="44">
        <v>0</v>
      </c>
      <c r="V114" s="75">
        <f t="shared" si="34"/>
        <v>2</v>
      </c>
      <c r="W114" s="80">
        <f t="shared" si="48"/>
        <v>1.10824813675782E-5</v>
      </c>
      <c r="X114" s="43">
        <v>0</v>
      </c>
      <c r="Y114" s="44">
        <v>0</v>
      </c>
      <c r="Z114" s="75">
        <f t="shared" si="36"/>
        <v>0</v>
      </c>
      <c r="AA114" s="80">
        <f t="shared" si="49"/>
        <v>0</v>
      </c>
      <c r="AB114" s="43">
        <v>0</v>
      </c>
      <c r="AC114" s="44">
        <v>0</v>
      </c>
      <c r="AD114" s="75">
        <f t="shared" si="38"/>
        <v>0</v>
      </c>
      <c r="AE114" s="80">
        <f t="shared" si="43"/>
        <v>0</v>
      </c>
      <c r="AF114" s="43">
        <v>0</v>
      </c>
      <c r="AG114" s="44">
        <v>0</v>
      </c>
      <c r="AH114" s="75">
        <f t="shared" si="39"/>
        <v>0</v>
      </c>
      <c r="AI114" s="80">
        <f t="shared" si="50"/>
        <v>0</v>
      </c>
      <c r="AJ114" s="43">
        <v>0</v>
      </c>
      <c r="AK114" s="44">
        <v>0</v>
      </c>
      <c r="AL114" s="75">
        <f t="shared" si="41"/>
        <v>0</v>
      </c>
      <c r="AM114" s="80">
        <f t="shared" si="51"/>
        <v>0</v>
      </c>
    </row>
    <row r="115" spans="1:39" ht="24.95" customHeight="1">
      <c r="A115" s="3">
        <v>108</v>
      </c>
      <c r="B115" s="50" t="s">
        <v>188</v>
      </c>
      <c r="D115" s="43">
        <v>0</v>
      </c>
      <c r="E115" s="44">
        <v>235</v>
      </c>
      <c r="F115" s="75">
        <f t="shared" si="26"/>
        <v>235</v>
      </c>
      <c r="G115" s="80">
        <f t="shared" si="44"/>
        <v>1.1071645797792173E-4</v>
      </c>
      <c r="H115" s="43">
        <v>0</v>
      </c>
      <c r="I115" s="44">
        <v>0</v>
      </c>
      <c r="J115" s="75">
        <f t="shared" si="28"/>
        <v>0</v>
      </c>
      <c r="K115" s="80">
        <f t="shared" si="45"/>
        <v>0</v>
      </c>
      <c r="L115" s="43">
        <v>0</v>
      </c>
      <c r="M115" s="44">
        <v>0</v>
      </c>
      <c r="N115" s="75">
        <f t="shared" si="30"/>
        <v>0</v>
      </c>
      <c r="O115" s="80">
        <f t="shared" si="46"/>
        <v>0</v>
      </c>
      <c r="P115" s="43">
        <v>0</v>
      </c>
      <c r="Q115" s="44">
        <v>0</v>
      </c>
      <c r="R115" s="75">
        <f t="shared" si="32"/>
        <v>0</v>
      </c>
      <c r="S115" s="80">
        <f t="shared" si="47"/>
        <v>0</v>
      </c>
      <c r="T115" s="43">
        <v>0</v>
      </c>
      <c r="U115" s="44">
        <v>0</v>
      </c>
      <c r="V115" s="75">
        <f t="shared" si="34"/>
        <v>0</v>
      </c>
      <c r="W115" s="80">
        <f t="shared" si="48"/>
        <v>0</v>
      </c>
      <c r="X115" s="43">
        <v>0</v>
      </c>
      <c r="Y115" s="44">
        <v>0</v>
      </c>
      <c r="Z115" s="75">
        <f t="shared" si="36"/>
        <v>0</v>
      </c>
      <c r="AA115" s="80">
        <f t="shared" si="49"/>
        <v>0</v>
      </c>
      <c r="AB115" s="43">
        <v>0</v>
      </c>
      <c r="AC115" s="44">
        <v>0</v>
      </c>
      <c r="AD115" s="75">
        <f t="shared" si="38"/>
        <v>0</v>
      </c>
      <c r="AE115" s="80">
        <f t="shared" si="43"/>
        <v>0</v>
      </c>
      <c r="AF115" s="43">
        <v>0</v>
      </c>
      <c r="AG115" s="44">
        <v>0</v>
      </c>
      <c r="AH115" s="75">
        <f t="shared" si="39"/>
        <v>0</v>
      </c>
      <c r="AI115" s="80">
        <f t="shared" si="50"/>
        <v>0</v>
      </c>
      <c r="AJ115" s="43">
        <v>0</v>
      </c>
      <c r="AK115" s="44">
        <v>0</v>
      </c>
      <c r="AL115" s="75">
        <f t="shared" si="41"/>
        <v>0</v>
      </c>
      <c r="AM115" s="80">
        <f t="shared" si="51"/>
        <v>0</v>
      </c>
    </row>
    <row r="116" spans="1:39" ht="24.95" customHeight="1">
      <c r="A116" s="3">
        <v>109</v>
      </c>
      <c r="B116" s="50" t="s">
        <v>189</v>
      </c>
      <c r="D116" s="43">
        <v>48</v>
      </c>
      <c r="E116" s="44">
        <v>0</v>
      </c>
      <c r="F116" s="75">
        <f t="shared" si="26"/>
        <v>48</v>
      </c>
      <c r="G116" s="80">
        <f t="shared" si="44"/>
        <v>2.2614425459320184E-5</v>
      </c>
      <c r="H116" s="43">
        <v>0</v>
      </c>
      <c r="I116" s="44">
        <v>0</v>
      </c>
      <c r="J116" s="75">
        <f t="shared" si="28"/>
        <v>0</v>
      </c>
      <c r="K116" s="80">
        <f t="shared" si="45"/>
        <v>0</v>
      </c>
      <c r="L116" s="43">
        <v>0</v>
      </c>
      <c r="M116" s="44">
        <v>0</v>
      </c>
      <c r="N116" s="75">
        <f t="shared" si="30"/>
        <v>0</v>
      </c>
      <c r="O116" s="80">
        <f t="shared" si="46"/>
        <v>0</v>
      </c>
      <c r="P116" s="43">
        <v>0</v>
      </c>
      <c r="Q116" s="44">
        <v>0</v>
      </c>
      <c r="R116" s="75">
        <f t="shared" si="32"/>
        <v>0</v>
      </c>
      <c r="S116" s="80">
        <f t="shared" si="47"/>
        <v>0</v>
      </c>
      <c r="T116" s="43">
        <v>0</v>
      </c>
      <c r="U116" s="44">
        <v>0</v>
      </c>
      <c r="V116" s="75">
        <f t="shared" si="34"/>
        <v>0</v>
      </c>
      <c r="W116" s="80">
        <f t="shared" si="48"/>
        <v>0</v>
      </c>
      <c r="X116" s="43">
        <v>0</v>
      </c>
      <c r="Y116" s="44">
        <v>0</v>
      </c>
      <c r="Z116" s="75">
        <f t="shared" si="36"/>
        <v>0</v>
      </c>
      <c r="AA116" s="80">
        <f t="shared" si="49"/>
        <v>0</v>
      </c>
      <c r="AB116" s="43">
        <v>0</v>
      </c>
      <c r="AC116" s="44">
        <v>0</v>
      </c>
      <c r="AD116" s="75">
        <f t="shared" si="38"/>
        <v>0</v>
      </c>
      <c r="AE116" s="80">
        <f t="shared" si="43"/>
        <v>0</v>
      </c>
      <c r="AF116" s="43">
        <v>0</v>
      </c>
      <c r="AG116" s="44">
        <v>0</v>
      </c>
      <c r="AH116" s="75">
        <f t="shared" si="39"/>
        <v>0</v>
      </c>
      <c r="AI116" s="80">
        <f t="shared" si="50"/>
        <v>0</v>
      </c>
      <c r="AJ116" s="43">
        <v>0</v>
      </c>
      <c r="AK116" s="44">
        <v>0</v>
      </c>
      <c r="AL116" s="75">
        <f t="shared" si="41"/>
        <v>0</v>
      </c>
      <c r="AM116" s="80">
        <f t="shared" si="51"/>
        <v>0</v>
      </c>
    </row>
    <row r="117" spans="1:39" ht="24.95" customHeight="1">
      <c r="A117" s="3">
        <v>110</v>
      </c>
      <c r="B117" s="50" t="s">
        <v>50</v>
      </c>
      <c r="D117" s="43">
        <v>22723</v>
      </c>
      <c r="E117" s="44">
        <v>143628</v>
      </c>
      <c r="F117" s="75">
        <f t="shared" si="26"/>
        <v>166351</v>
      </c>
      <c r="G117" s="80">
        <f t="shared" si="44"/>
        <v>7.8373589366320245E-2</v>
      </c>
      <c r="H117" s="43">
        <v>22544</v>
      </c>
      <c r="I117" s="44">
        <v>0</v>
      </c>
      <c r="J117" s="75">
        <f t="shared" si="28"/>
        <v>22544</v>
      </c>
      <c r="K117" s="80">
        <f t="shared" si="45"/>
        <v>1.9242472739688026E-2</v>
      </c>
      <c r="L117" s="43">
        <v>29942</v>
      </c>
      <c r="M117" s="44">
        <v>31141</v>
      </c>
      <c r="N117" s="75">
        <f t="shared" si="30"/>
        <v>61083</v>
      </c>
      <c r="O117" s="80">
        <f t="shared" si="46"/>
        <v>0.12658718398796362</v>
      </c>
      <c r="P117" s="43">
        <v>7677</v>
      </c>
      <c r="Q117" s="44">
        <v>0</v>
      </c>
      <c r="R117" s="75">
        <f t="shared" si="32"/>
        <v>7677</v>
      </c>
      <c r="S117" s="80">
        <f t="shared" si="47"/>
        <v>3.2120801325500825E-2</v>
      </c>
      <c r="T117" s="43">
        <v>298</v>
      </c>
      <c r="U117" s="44">
        <v>32849</v>
      </c>
      <c r="V117" s="75">
        <f t="shared" si="34"/>
        <v>33147</v>
      </c>
      <c r="W117" s="80">
        <f t="shared" si="48"/>
        <v>0.18367550494555732</v>
      </c>
      <c r="X117" s="43">
        <v>3734</v>
      </c>
      <c r="Y117" s="44">
        <v>0</v>
      </c>
      <c r="Z117" s="75">
        <f t="shared" si="36"/>
        <v>3734</v>
      </c>
      <c r="AA117" s="80">
        <f t="shared" si="49"/>
        <v>2.650990749220819E-2</v>
      </c>
      <c r="AB117" s="43">
        <v>1102</v>
      </c>
      <c r="AC117" s="44">
        <v>0</v>
      </c>
      <c r="AD117" s="75">
        <f t="shared" si="38"/>
        <v>1102</v>
      </c>
      <c r="AE117" s="80">
        <f t="shared" si="43"/>
        <v>1.9534850740977099E-2</v>
      </c>
      <c r="AF117" s="43">
        <v>3270</v>
      </c>
      <c r="AG117" s="44">
        <v>0</v>
      </c>
      <c r="AH117" s="75">
        <f t="shared" si="39"/>
        <v>3270</v>
      </c>
      <c r="AI117" s="80">
        <f t="shared" si="50"/>
        <v>6.6167543504653981E-2</v>
      </c>
      <c r="AJ117" s="43">
        <v>180</v>
      </c>
      <c r="AK117" s="44">
        <v>0</v>
      </c>
      <c r="AL117" s="75">
        <f t="shared" si="41"/>
        <v>180</v>
      </c>
      <c r="AM117" s="80">
        <f t="shared" si="51"/>
        <v>1.1085109003571868E-2</v>
      </c>
    </row>
    <row r="118" spans="1:39" ht="24.95" customHeight="1">
      <c r="A118" s="3">
        <v>111</v>
      </c>
      <c r="B118" s="50" t="s">
        <v>210</v>
      </c>
      <c r="D118" s="43">
        <v>0</v>
      </c>
      <c r="E118" s="44">
        <v>0</v>
      </c>
      <c r="F118" s="75">
        <f t="shared" si="26"/>
        <v>0</v>
      </c>
      <c r="G118" s="80">
        <f t="shared" si="44"/>
        <v>0</v>
      </c>
      <c r="H118" s="43">
        <v>0</v>
      </c>
      <c r="I118" s="44">
        <v>0</v>
      </c>
      <c r="J118" s="75">
        <f t="shared" si="28"/>
        <v>0</v>
      </c>
      <c r="K118" s="80">
        <f t="shared" si="45"/>
        <v>0</v>
      </c>
      <c r="L118" s="43">
        <v>0</v>
      </c>
      <c r="M118" s="44">
        <v>0</v>
      </c>
      <c r="N118" s="75">
        <f t="shared" si="30"/>
        <v>0</v>
      </c>
      <c r="O118" s="80">
        <f t="shared" si="46"/>
        <v>0</v>
      </c>
      <c r="P118" s="43">
        <v>0</v>
      </c>
      <c r="Q118" s="44">
        <v>0</v>
      </c>
      <c r="R118" s="75">
        <f t="shared" si="32"/>
        <v>0</v>
      </c>
      <c r="S118" s="80">
        <f t="shared" si="47"/>
        <v>0</v>
      </c>
      <c r="T118" s="43">
        <v>2</v>
      </c>
      <c r="U118" s="44">
        <v>0</v>
      </c>
      <c r="V118" s="75">
        <f t="shared" si="34"/>
        <v>2</v>
      </c>
      <c r="W118" s="80">
        <f t="shared" si="48"/>
        <v>1.10824813675782E-5</v>
      </c>
      <c r="X118" s="43">
        <v>0</v>
      </c>
      <c r="Y118" s="44">
        <v>0</v>
      </c>
      <c r="Z118" s="75">
        <f t="shared" si="36"/>
        <v>0</v>
      </c>
      <c r="AA118" s="80">
        <f t="shared" si="49"/>
        <v>0</v>
      </c>
      <c r="AB118" s="43">
        <v>0</v>
      </c>
      <c r="AC118" s="44">
        <v>0</v>
      </c>
      <c r="AD118" s="75">
        <f t="shared" si="38"/>
        <v>0</v>
      </c>
      <c r="AE118" s="80">
        <f t="shared" si="43"/>
        <v>0</v>
      </c>
      <c r="AF118" s="43">
        <v>0</v>
      </c>
      <c r="AG118" s="44">
        <v>0</v>
      </c>
      <c r="AH118" s="75">
        <f t="shared" si="39"/>
        <v>0</v>
      </c>
      <c r="AI118" s="80">
        <f t="shared" si="50"/>
        <v>0</v>
      </c>
      <c r="AJ118" s="43">
        <v>0</v>
      </c>
      <c r="AK118" s="44">
        <v>0</v>
      </c>
      <c r="AL118" s="75">
        <f t="shared" si="41"/>
        <v>0</v>
      </c>
      <c r="AM118" s="80">
        <f t="shared" si="51"/>
        <v>0</v>
      </c>
    </row>
    <row r="119" spans="1:39" ht="24.95" customHeight="1">
      <c r="A119" s="3">
        <v>112</v>
      </c>
      <c r="B119" s="50" t="s">
        <v>190</v>
      </c>
      <c r="D119" s="43">
        <v>15</v>
      </c>
      <c r="E119" s="44">
        <v>0</v>
      </c>
      <c r="F119" s="75">
        <f t="shared" si="26"/>
        <v>15</v>
      </c>
      <c r="G119" s="80">
        <f t="shared" si="44"/>
        <v>7.0670079560375565E-6</v>
      </c>
      <c r="H119" s="43">
        <v>0</v>
      </c>
      <c r="I119" s="44">
        <v>0</v>
      </c>
      <c r="J119" s="75">
        <f t="shared" si="28"/>
        <v>0</v>
      </c>
      <c r="K119" s="80">
        <f t="shared" si="45"/>
        <v>0</v>
      </c>
      <c r="L119" s="43">
        <v>0</v>
      </c>
      <c r="M119" s="44">
        <v>0</v>
      </c>
      <c r="N119" s="75">
        <f t="shared" si="30"/>
        <v>0</v>
      </c>
      <c r="O119" s="80">
        <f t="shared" si="46"/>
        <v>0</v>
      </c>
      <c r="P119" s="43">
        <v>5</v>
      </c>
      <c r="Q119" s="44">
        <v>0</v>
      </c>
      <c r="R119" s="75">
        <f t="shared" si="32"/>
        <v>5</v>
      </c>
      <c r="S119" s="80">
        <f t="shared" si="47"/>
        <v>2.0920151963983866E-5</v>
      </c>
      <c r="T119" s="43">
        <v>0</v>
      </c>
      <c r="U119" s="44">
        <v>0</v>
      </c>
      <c r="V119" s="75">
        <f t="shared" si="34"/>
        <v>0</v>
      </c>
      <c r="W119" s="80">
        <f t="shared" si="48"/>
        <v>0</v>
      </c>
      <c r="X119" s="43">
        <v>0</v>
      </c>
      <c r="Y119" s="44">
        <v>0</v>
      </c>
      <c r="Z119" s="75">
        <f t="shared" si="36"/>
        <v>0</v>
      </c>
      <c r="AA119" s="80">
        <f t="shared" si="49"/>
        <v>0</v>
      </c>
      <c r="AB119" s="43">
        <v>0</v>
      </c>
      <c r="AC119" s="44">
        <v>0</v>
      </c>
      <c r="AD119" s="75">
        <f t="shared" si="38"/>
        <v>0</v>
      </c>
      <c r="AE119" s="80">
        <f t="shared" si="43"/>
        <v>0</v>
      </c>
      <c r="AF119" s="43">
        <v>0</v>
      </c>
      <c r="AG119" s="44">
        <v>0</v>
      </c>
      <c r="AH119" s="75">
        <f t="shared" si="39"/>
        <v>0</v>
      </c>
      <c r="AI119" s="80">
        <f t="shared" si="50"/>
        <v>0</v>
      </c>
      <c r="AJ119" s="43">
        <v>0</v>
      </c>
      <c r="AK119" s="44">
        <v>0</v>
      </c>
      <c r="AL119" s="75">
        <f t="shared" si="41"/>
        <v>0</v>
      </c>
      <c r="AM119" s="80">
        <f t="shared" si="51"/>
        <v>0</v>
      </c>
    </row>
    <row r="120" spans="1:39" ht="24.95" customHeight="1">
      <c r="A120" s="3">
        <v>113</v>
      </c>
      <c r="B120" s="50" t="s">
        <v>191</v>
      </c>
      <c r="D120" s="43">
        <v>0</v>
      </c>
      <c r="E120" s="44">
        <v>0</v>
      </c>
      <c r="F120" s="75">
        <f t="shared" si="26"/>
        <v>0</v>
      </c>
      <c r="G120" s="80">
        <f t="shared" si="44"/>
        <v>0</v>
      </c>
      <c r="H120" s="43">
        <v>0</v>
      </c>
      <c r="I120" s="44">
        <v>0</v>
      </c>
      <c r="J120" s="75">
        <f t="shared" si="28"/>
        <v>0</v>
      </c>
      <c r="K120" s="80">
        <f t="shared" si="45"/>
        <v>0</v>
      </c>
      <c r="L120" s="43">
        <v>1</v>
      </c>
      <c r="M120" s="44">
        <v>0</v>
      </c>
      <c r="N120" s="75">
        <f t="shared" si="30"/>
        <v>1</v>
      </c>
      <c r="O120" s="80">
        <f t="shared" si="46"/>
        <v>2.0723799418490186E-6</v>
      </c>
      <c r="P120" s="43">
        <v>0</v>
      </c>
      <c r="Q120" s="44">
        <v>0</v>
      </c>
      <c r="R120" s="75">
        <f t="shared" si="32"/>
        <v>0</v>
      </c>
      <c r="S120" s="80">
        <f t="shared" si="47"/>
        <v>0</v>
      </c>
      <c r="T120" s="43">
        <v>0</v>
      </c>
      <c r="U120" s="44">
        <v>0</v>
      </c>
      <c r="V120" s="75">
        <f t="shared" si="34"/>
        <v>0</v>
      </c>
      <c r="W120" s="80">
        <f t="shared" si="48"/>
        <v>0</v>
      </c>
      <c r="X120" s="43">
        <v>0</v>
      </c>
      <c r="Y120" s="44">
        <v>0</v>
      </c>
      <c r="Z120" s="75">
        <f t="shared" si="36"/>
        <v>0</v>
      </c>
      <c r="AA120" s="80">
        <f t="shared" si="49"/>
        <v>0</v>
      </c>
      <c r="AB120" s="43">
        <v>0</v>
      </c>
      <c r="AC120" s="44">
        <v>0</v>
      </c>
      <c r="AD120" s="75">
        <f t="shared" si="38"/>
        <v>0</v>
      </c>
      <c r="AE120" s="80">
        <f t="shared" si="43"/>
        <v>0</v>
      </c>
      <c r="AF120" s="43">
        <v>0</v>
      </c>
      <c r="AG120" s="44">
        <v>0</v>
      </c>
      <c r="AH120" s="75">
        <f t="shared" si="39"/>
        <v>0</v>
      </c>
      <c r="AI120" s="80">
        <f t="shared" si="50"/>
        <v>0</v>
      </c>
      <c r="AJ120" s="43">
        <v>0</v>
      </c>
      <c r="AK120" s="44">
        <v>0</v>
      </c>
      <c r="AL120" s="75">
        <f t="shared" si="41"/>
        <v>0</v>
      </c>
      <c r="AM120" s="80">
        <f t="shared" si="51"/>
        <v>0</v>
      </c>
    </row>
    <row r="121" spans="1:39" ht="24.95" customHeight="1">
      <c r="A121" s="3">
        <v>114</v>
      </c>
      <c r="B121" s="50" t="s">
        <v>247</v>
      </c>
      <c r="D121" s="43">
        <v>0</v>
      </c>
      <c r="E121" s="44">
        <v>0</v>
      </c>
      <c r="F121" s="75">
        <f t="shared" si="26"/>
        <v>0</v>
      </c>
      <c r="G121" s="80">
        <f t="shared" si="44"/>
        <v>0</v>
      </c>
      <c r="H121" s="43">
        <v>0</v>
      </c>
      <c r="I121" s="44">
        <v>0</v>
      </c>
      <c r="J121" s="75">
        <f t="shared" si="28"/>
        <v>0</v>
      </c>
      <c r="K121" s="80">
        <f t="shared" si="45"/>
        <v>0</v>
      </c>
      <c r="L121" s="43">
        <v>0</v>
      </c>
      <c r="M121" s="44">
        <v>0</v>
      </c>
      <c r="N121" s="75">
        <f t="shared" si="30"/>
        <v>0</v>
      </c>
      <c r="O121" s="80">
        <f t="shared" si="46"/>
        <v>0</v>
      </c>
      <c r="P121" s="43">
        <v>0</v>
      </c>
      <c r="Q121" s="44">
        <v>0</v>
      </c>
      <c r="R121" s="75">
        <f t="shared" si="32"/>
        <v>0</v>
      </c>
      <c r="S121" s="80">
        <f t="shared" si="47"/>
        <v>0</v>
      </c>
      <c r="T121" s="43">
        <v>0</v>
      </c>
      <c r="U121" s="44">
        <v>0</v>
      </c>
      <c r="V121" s="75">
        <f t="shared" si="34"/>
        <v>0</v>
      </c>
      <c r="W121" s="80">
        <f t="shared" si="48"/>
        <v>0</v>
      </c>
      <c r="X121" s="43">
        <v>197</v>
      </c>
      <c r="Y121" s="44">
        <v>0</v>
      </c>
      <c r="Z121" s="75">
        <f t="shared" si="36"/>
        <v>197</v>
      </c>
      <c r="AA121" s="80">
        <f t="shared" si="49"/>
        <v>1.3986212576231958E-3</v>
      </c>
      <c r="AB121" s="43">
        <v>0</v>
      </c>
      <c r="AC121" s="44">
        <v>0</v>
      </c>
      <c r="AD121" s="75">
        <f t="shared" si="38"/>
        <v>0</v>
      </c>
      <c r="AE121" s="80">
        <f t="shared" si="43"/>
        <v>0</v>
      </c>
      <c r="AF121" s="43">
        <v>0</v>
      </c>
      <c r="AG121" s="44">
        <v>0</v>
      </c>
      <c r="AH121" s="75">
        <f t="shared" si="39"/>
        <v>0</v>
      </c>
      <c r="AI121" s="80">
        <f t="shared" si="50"/>
        <v>0</v>
      </c>
      <c r="AJ121" s="43">
        <v>0</v>
      </c>
      <c r="AK121" s="44">
        <v>0</v>
      </c>
      <c r="AL121" s="75">
        <f t="shared" si="41"/>
        <v>0</v>
      </c>
      <c r="AM121" s="80">
        <f t="shared" si="51"/>
        <v>0</v>
      </c>
    </row>
    <row r="122" spans="1:39" ht="24.95" customHeight="1">
      <c r="A122" s="3">
        <v>115</v>
      </c>
      <c r="B122" s="50" t="s">
        <v>192</v>
      </c>
      <c r="D122" s="43">
        <v>0</v>
      </c>
      <c r="E122" s="44">
        <v>0</v>
      </c>
      <c r="F122" s="75">
        <f t="shared" si="26"/>
        <v>0</v>
      </c>
      <c r="G122" s="80">
        <f t="shared" si="44"/>
        <v>0</v>
      </c>
      <c r="H122" s="43">
        <v>24148</v>
      </c>
      <c r="I122" s="44">
        <v>0</v>
      </c>
      <c r="J122" s="75">
        <f t="shared" si="28"/>
        <v>24148</v>
      </c>
      <c r="K122" s="80">
        <f t="shared" si="45"/>
        <v>2.0611569895226511E-2</v>
      </c>
      <c r="L122" s="43">
        <v>3</v>
      </c>
      <c r="M122" s="44">
        <v>0</v>
      </c>
      <c r="N122" s="75">
        <f t="shared" si="30"/>
        <v>3</v>
      </c>
      <c r="O122" s="80">
        <f t="shared" si="46"/>
        <v>6.2171398255470563E-6</v>
      </c>
      <c r="P122" s="43">
        <v>0</v>
      </c>
      <c r="Q122" s="44">
        <v>0</v>
      </c>
      <c r="R122" s="75">
        <f t="shared" si="32"/>
        <v>0</v>
      </c>
      <c r="S122" s="80">
        <f t="shared" si="47"/>
        <v>0</v>
      </c>
      <c r="T122" s="43">
        <v>108</v>
      </c>
      <c r="U122" s="44">
        <v>0</v>
      </c>
      <c r="V122" s="75">
        <f t="shared" si="34"/>
        <v>108</v>
      </c>
      <c r="W122" s="80">
        <f t="shared" si="48"/>
        <v>5.9845399384922285E-4</v>
      </c>
      <c r="X122" s="43">
        <v>0</v>
      </c>
      <c r="Y122" s="44">
        <v>0</v>
      </c>
      <c r="Z122" s="75">
        <f t="shared" si="36"/>
        <v>0</v>
      </c>
      <c r="AA122" s="80">
        <f t="shared" si="49"/>
        <v>0</v>
      </c>
      <c r="AB122" s="43">
        <v>0</v>
      </c>
      <c r="AC122" s="44">
        <v>0</v>
      </c>
      <c r="AD122" s="75">
        <f t="shared" si="38"/>
        <v>0</v>
      </c>
      <c r="AE122" s="80">
        <f t="shared" si="43"/>
        <v>0</v>
      </c>
      <c r="AF122" s="43">
        <v>0</v>
      </c>
      <c r="AG122" s="44">
        <v>0</v>
      </c>
      <c r="AH122" s="75">
        <f t="shared" si="39"/>
        <v>0</v>
      </c>
      <c r="AI122" s="80">
        <f t="shared" si="50"/>
        <v>0</v>
      </c>
      <c r="AJ122" s="43">
        <v>0</v>
      </c>
      <c r="AK122" s="44">
        <v>0</v>
      </c>
      <c r="AL122" s="75">
        <f t="shared" si="41"/>
        <v>0</v>
      </c>
      <c r="AM122" s="80">
        <f t="shared" si="51"/>
        <v>0</v>
      </c>
    </row>
    <row r="123" spans="1:39" ht="24.95" customHeight="1">
      <c r="A123" s="3">
        <v>116</v>
      </c>
      <c r="B123" s="50" t="s">
        <v>193</v>
      </c>
      <c r="D123" s="43">
        <v>0</v>
      </c>
      <c r="E123" s="44">
        <v>8</v>
      </c>
      <c r="F123" s="75">
        <f t="shared" si="26"/>
        <v>8</v>
      </c>
      <c r="G123" s="80">
        <f t="shared" si="44"/>
        <v>3.7690709098866968E-6</v>
      </c>
      <c r="H123" s="43">
        <v>0</v>
      </c>
      <c r="I123" s="44">
        <v>0</v>
      </c>
      <c r="J123" s="75">
        <f t="shared" si="28"/>
        <v>0</v>
      </c>
      <c r="K123" s="80">
        <f t="shared" si="45"/>
        <v>0</v>
      </c>
      <c r="L123" s="43">
        <v>0</v>
      </c>
      <c r="M123" s="44">
        <v>0</v>
      </c>
      <c r="N123" s="75">
        <f t="shared" si="30"/>
        <v>0</v>
      </c>
      <c r="O123" s="80">
        <f t="shared" si="46"/>
        <v>0</v>
      </c>
      <c r="P123" s="43">
        <v>0</v>
      </c>
      <c r="Q123" s="44">
        <v>0</v>
      </c>
      <c r="R123" s="75">
        <f t="shared" si="32"/>
        <v>0</v>
      </c>
      <c r="S123" s="80">
        <f t="shared" si="47"/>
        <v>0</v>
      </c>
      <c r="T123" s="43">
        <v>0</v>
      </c>
      <c r="U123" s="44">
        <v>0</v>
      </c>
      <c r="V123" s="75">
        <f t="shared" si="34"/>
        <v>0</v>
      </c>
      <c r="W123" s="80">
        <f t="shared" si="48"/>
        <v>0</v>
      </c>
      <c r="X123" s="43">
        <v>0</v>
      </c>
      <c r="Y123" s="44">
        <v>0</v>
      </c>
      <c r="Z123" s="75">
        <f t="shared" si="36"/>
        <v>0</v>
      </c>
      <c r="AA123" s="80">
        <f t="shared" si="49"/>
        <v>0</v>
      </c>
      <c r="AB123" s="43">
        <v>0</v>
      </c>
      <c r="AC123" s="44">
        <v>0</v>
      </c>
      <c r="AD123" s="75">
        <f t="shared" si="38"/>
        <v>0</v>
      </c>
      <c r="AE123" s="80">
        <f t="shared" si="43"/>
        <v>0</v>
      </c>
      <c r="AF123" s="43">
        <v>0</v>
      </c>
      <c r="AG123" s="44">
        <v>0</v>
      </c>
      <c r="AH123" s="75">
        <f t="shared" si="39"/>
        <v>0</v>
      </c>
      <c r="AI123" s="80">
        <f t="shared" si="50"/>
        <v>0</v>
      </c>
      <c r="AJ123" s="43">
        <v>0</v>
      </c>
      <c r="AK123" s="44">
        <v>0</v>
      </c>
      <c r="AL123" s="75">
        <f t="shared" si="41"/>
        <v>0</v>
      </c>
      <c r="AM123" s="80">
        <f t="shared" si="51"/>
        <v>0</v>
      </c>
    </row>
    <row r="124" spans="1:39" ht="24.95" customHeight="1">
      <c r="A124" s="3">
        <v>117</v>
      </c>
      <c r="B124" s="50" t="s">
        <v>216</v>
      </c>
      <c r="D124" s="43">
        <v>0</v>
      </c>
      <c r="E124" s="44">
        <v>0</v>
      </c>
      <c r="F124" s="75">
        <f t="shared" si="26"/>
        <v>0</v>
      </c>
      <c r="G124" s="80">
        <f t="shared" si="44"/>
        <v>0</v>
      </c>
      <c r="H124" s="43">
        <v>0</v>
      </c>
      <c r="I124" s="44">
        <v>0</v>
      </c>
      <c r="J124" s="75">
        <f t="shared" si="28"/>
        <v>0</v>
      </c>
      <c r="K124" s="80">
        <f t="shared" si="45"/>
        <v>0</v>
      </c>
      <c r="L124" s="43">
        <v>0</v>
      </c>
      <c r="M124" s="44">
        <v>0</v>
      </c>
      <c r="N124" s="75">
        <f t="shared" si="30"/>
        <v>0</v>
      </c>
      <c r="O124" s="80">
        <f t="shared" si="46"/>
        <v>0</v>
      </c>
      <c r="P124" s="43">
        <v>0</v>
      </c>
      <c r="Q124" s="44">
        <v>0</v>
      </c>
      <c r="R124" s="75">
        <f t="shared" si="32"/>
        <v>0</v>
      </c>
      <c r="S124" s="80">
        <f t="shared" si="47"/>
        <v>0</v>
      </c>
      <c r="T124" s="43">
        <v>1</v>
      </c>
      <c r="U124" s="44">
        <v>0</v>
      </c>
      <c r="V124" s="75">
        <f t="shared" si="34"/>
        <v>1</v>
      </c>
      <c r="W124" s="80">
        <f t="shared" si="48"/>
        <v>5.5412406837891E-6</v>
      </c>
      <c r="X124" s="43">
        <v>0</v>
      </c>
      <c r="Y124" s="44">
        <v>0</v>
      </c>
      <c r="Z124" s="75">
        <f t="shared" si="36"/>
        <v>0</v>
      </c>
      <c r="AA124" s="80">
        <f t="shared" si="49"/>
        <v>0</v>
      </c>
      <c r="AB124" s="43">
        <v>0</v>
      </c>
      <c r="AC124" s="44">
        <v>0</v>
      </c>
      <c r="AD124" s="75">
        <f t="shared" si="38"/>
        <v>0</v>
      </c>
      <c r="AE124" s="80">
        <f t="shared" si="43"/>
        <v>0</v>
      </c>
      <c r="AF124" s="43">
        <v>0</v>
      </c>
      <c r="AG124" s="44">
        <v>0</v>
      </c>
      <c r="AH124" s="75">
        <f t="shared" si="39"/>
        <v>0</v>
      </c>
      <c r="AI124" s="80">
        <f t="shared" si="50"/>
        <v>0</v>
      </c>
      <c r="AJ124" s="43">
        <v>0</v>
      </c>
      <c r="AK124" s="44">
        <v>0</v>
      </c>
      <c r="AL124" s="75">
        <f t="shared" si="41"/>
        <v>0</v>
      </c>
      <c r="AM124" s="80">
        <f t="shared" si="51"/>
        <v>0</v>
      </c>
    </row>
    <row r="125" spans="1:39" ht="24.95" customHeight="1">
      <c r="A125" s="3">
        <v>118</v>
      </c>
      <c r="B125" s="50" t="s">
        <v>246</v>
      </c>
      <c r="D125" s="43">
        <v>0</v>
      </c>
      <c r="E125" s="44">
        <v>0</v>
      </c>
      <c r="F125" s="75">
        <f t="shared" si="26"/>
        <v>0</v>
      </c>
      <c r="G125" s="80">
        <f t="shared" si="44"/>
        <v>0</v>
      </c>
      <c r="H125" s="43">
        <v>0</v>
      </c>
      <c r="I125" s="44">
        <v>0</v>
      </c>
      <c r="J125" s="75">
        <f t="shared" si="28"/>
        <v>0</v>
      </c>
      <c r="K125" s="80">
        <f t="shared" si="45"/>
        <v>0</v>
      </c>
      <c r="L125" s="43">
        <v>0</v>
      </c>
      <c r="M125" s="44">
        <v>0</v>
      </c>
      <c r="N125" s="75">
        <f t="shared" si="30"/>
        <v>0</v>
      </c>
      <c r="O125" s="80">
        <f t="shared" si="46"/>
        <v>0</v>
      </c>
      <c r="P125" s="43">
        <v>0</v>
      </c>
      <c r="Q125" s="44">
        <v>0</v>
      </c>
      <c r="R125" s="75">
        <f t="shared" si="32"/>
        <v>0</v>
      </c>
      <c r="S125" s="80">
        <f t="shared" si="47"/>
        <v>0</v>
      </c>
      <c r="T125" s="43">
        <v>0</v>
      </c>
      <c r="U125" s="44">
        <v>0</v>
      </c>
      <c r="V125" s="75">
        <f t="shared" si="34"/>
        <v>0</v>
      </c>
      <c r="W125" s="80">
        <f t="shared" si="48"/>
        <v>0</v>
      </c>
      <c r="X125" s="43">
        <v>0</v>
      </c>
      <c r="Y125" s="44">
        <v>0</v>
      </c>
      <c r="Z125" s="75">
        <f t="shared" si="36"/>
        <v>0</v>
      </c>
      <c r="AA125" s="80">
        <f t="shared" si="49"/>
        <v>0</v>
      </c>
      <c r="AB125" s="43">
        <v>0</v>
      </c>
      <c r="AC125" s="44">
        <v>0</v>
      </c>
      <c r="AD125" s="75">
        <f t="shared" si="38"/>
        <v>0</v>
      </c>
      <c r="AE125" s="80">
        <f t="shared" si="43"/>
        <v>0</v>
      </c>
      <c r="AF125" s="43">
        <v>0</v>
      </c>
      <c r="AG125" s="44">
        <v>0</v>
      </c>
      <c r="AH125" s="75">
        <f t="shared" si="39"/>
        <v>0</v>
      </c>
      <c r="AI125" s="80">
        <f t="shared" si="50"/>
        <v>0</v>
      </c>
      <c r="AJ125" s="43">
        <v>5</v>
      </c>
      <c r="AK125" s="44">
        <v>0</v>
      </c>
      <c r="AL125" s="75">
        <f t="shared" si="41"/>
        <v>5</v>
      </c>
      <c r="AM125" s="80">
        <f t="shared" si="51"/>
        <v>3.0791969454366301E-4</v>
      </c>
    </row>
    <row r="126" spans="1:39" ht="24.95" customHeight="1">
      <c r="A126" s="3">
        <v>119</v>
      </c>
      <c r="B126" s="50" t="s">
        <v>84</v>
      </c>
      <c r="D126" s="43">
        <v>0</v>
      </c>
      <c r="E126" s="44">
        <v>0</v>
      </c>
      <c r="F126" s="75">
        <f t="shared" si="26"/>
        <v>0</v>
      </c>
      <c r="G126" s="80">
        <f t="shared" si="44"/>
        <v>0</v>
      </c>
      <c r="H126" s="43">
        <v>0</v>
      </c>
      <c r="I126" s="44">
        <v>0</v>
      </c>
      <c r="J126" s="75">
        <f t="shared" si="28"/>
        <v>0</v>
      </c>
      <c r="K126" s="80">
        <f t="shared" si="45"/>
        <v>0</v>
      </c>
      <c r="L126" s="43">
        <v>0</v>
      </c>
      <c r="M126" s="44">
        <v>0</v>
      </c>
      <c r="N126" s="75">
        <f t="shared" si="30"/>
        <v>0</v>
      </c>
      <c r="O126" s="80">
        <f t="shared" si="46"/>
        <v>0</v>
      </c>
      <c r="P126" s="43">
        <v>0</v>
      </c>
      <c r="Q126" s="44">
        <v>0</v>
      </c>
      <c r="R126" s="75">
        <f t="shared" si="32"/>
        <v>0</v>
      </c>
      <c r="S126" s="80">
        <f t="shared" si="47"/>
        <v>0</v>
      </c>
      <c r="T126" s="43">
        <v>0</v>
      </c>
      <c r="U126" s="44">
        <v>0</v>
      </c>
      <c r="V126" s="75">
        <f t="shared" si="34"/>
        <v>0</v>
      </c>
      <c r="W126" s="80">
        <f t="shared" si="48"/>
        <v>0</v>
      </c>
      <c r="X126" s="43">
        <v>313</v>
      </c>
      <c r="Y126" s="44">
        <v>0</v>
      </c>
      <c r="Z126" s="75">
        <f t="shared" si="36"/>
        <v>313</v>
      </c>
      <c r="AA126" s="80">
        <f t="shared" si="49"/>
        <v>2.2221748915536056E-3</v>
      </c>
      <c r="AB126" s="43">
        <v>0</v>
      </c>
      <c r="AC126" s="44">
        <v>0</v>
      </c>
      <c r="AD126" s="75">
        <f t="shared" si="38"/>
        <v>0</v>
      </c>
      <c r="AE126" s="80">
        <f t="shared" si="43"/>
        <v>0</v>
      </c>
      <c r="AF126" s="43">
        <v>0</v>
      </c>
      <c r="AG126" s="44">
        <v>0</v>
      </c>
      <c r="AH126" s="75">
        <f t="shared" si="39"/>
        <v>0</v>
      </c>
      <c r="AI126" s="80">
        <f t="shared" si="50"/>
        <v>0</v>
      </c>
      <c r="AJ126" s="43">
        <v>0</v>
      </c>
      <c r="AK126" s="44">
        <v>0</v>
      </c>
      <c r="AL126" s="75">
        <f t="shared" si="41"/>
        <v>0</v>
      </c>
      <c r="AM126" s="80">
        <f t="shared" si="51"/>
        <v>0</v>
      </c>
    </row>
    <row r="127" spans="1:39" ht="24.95" customHeight="1">
      <c r="A127" s="3">
        <v>120</v>
      </c>
      <c r="B127" s="50" t="s">
        <v>83</v>
      </c>
      <c r="D127" s="43">
        <v>0</v>
      </c>
      <c r="E127" s="44">
        <v>0</v>
      </c>
      <c r="F127" s="75">
        <f t="shared" si="26"/>
        <v>0</v>
      </c>
      <c r="G127" s="80">
        <f t="shared" si="44"/>
        <v>0</v>
      </c>
      <c r="H127" s="43">
        <v>0</v>
      </c>
      <c r="I127" s="44">
        <v>0</v>
      </c>
      <c r="J127" s="75">
        <f t="shared" si="28"/>
        <v>0</v>
      </c>
      <c r="K127" s="80">
        <f t="shared" si="45"/>
        <v>0</v>
      </c>
      <c r="L127" s="43">
        <v>0</v>
      </c>
      <c r="M127" s="44">
        <v>0</v>
      </c>
      <c r="N127" s="75">
        <f t="shared" si="30"/>
        <v>0</v>
      </c>
      <c r="O127" s="80">
        <f t="shared" si="46"/>
        <v>0</v>
      </c>
      <c r="P127" s="43">
        <v>0</v>
      </c>
      <c r="Q127" s="44">
        <v>0</v>
      </c>
      <c r="R127" s="75">
        <f t="shared" si="32"/>
        <v>0</v>
      </c>
      <c r="S127" s="80">
        <f t="shared" si="47"/>
        <v>0</v>
      </c>
      <c r="T127" s="43">
        <v>0</v>
      </c>
      <c r="U127" s="44">
        <v>0</v>
      </c>
      <c r="V127" s="75">
        <f t="shared" si="34"/>
        <v>0</v>
      </c>
      <c r="W127" s="80">
        <f t="shared" si="48"/>
        <v>0</v>
      </c>
      <c r="X127" s="43">
        <v>298</v>
      </c>
      <c r="Y127" s="44">
        <v>0</v>
      </c>
      <c r="Z127" s="75">
        <f t="shared" si="36"/>
        <v>298</v>
      </c>
      <c r="AA127" s="80">
        <f t="shared" si="49"/>
        <v>2.1156808871660524E-3</v>
      </c>
      <c r="AB127" s="43">
        <v>0</v>
      </c>
      <c r="AC127" s="44">
        <v>0</v>
      </c>
      <c r="AD127" s="75">
        <f t="shared" si="38"/>
        <v>0</v>
      </c>
      <c r="AE127" s="80">
        <f t="shared" si="43"/>
        <v>0</v>
      </c>
      <c r="AF127" s="43">
        <v>21</v>
      </c>
      <c r="AG127" s="44">
        <v>0</v>
      </c>
      <c r="AH127" s="75">
        <f t="shared" si="39"/>
        <v>21</v>
      </c>
      <c r="AI127" s="80">
        <f t="shared" si="50"/>
        <v>4.2492917847025496E-4</v>
      </c>
      <c r="AJ127" s="43">
        <v>0</v>
      </c>
      <c r="AK127" s="44">
        <v>0</v>
      </c>
      <c r="AL127" s="75">
        <f t="shared" si="41"/>
        <v>0</v>
      </c>
      <c r="AM127" s="80">
        <f t="shared" si="51"/>
        <v>0</v>
      </c>
    </row>
    <row r="128" spans="1:39" ht="24.95" customHeight="1">
      <c r="A128" s="3">
        <v>121</v>
      </c>
      <c r="B128" s="50" t="s">
        <v>214</v>
      </c>
      <c r="D128" s="43">
        <v>0</v>
      </c>
      <c r="E128" s="44">
        <v>0</v>
      </c>
      <c r="F128" s="75">
        <f t="shared" si="26"/>
        <v>0</v>
      </c>
      <c r="G128" s="80">
        <f t="shared" si="44"/>
        <v>0</v>
      </c>
      <c r="H128" s="43">
        <v>0</v>
      </c>
      <c r="I128" s="44">
        <v>0</v>
      </c>
      <c r="J128" s="75">
        <f t="shared" si="28"/>
        <v>0</v>
      </c>
      <c r="K128" s="80">
        <f t="shared" si="45"/>
        <v>0</v>
      </c>
      <c r="L128" s="43">
        <v>0</v>
      </c>
      <c r="M128" s="44">
        <v>0</v>
      </c>
      <c r="N128" s="75">
        <f t="shared" si="30"/>
        <v>0</v>
      </c>
      <c r="O128" s="80">
        <f t="shared" si="46"/>
        <v>0</v>
      </c>
      <c r="P128" s="43">
        <v>0</v>
      </c>
      <c r="Q128" s="44">
        <v>0</v>
      </c>
      <c r="R128" s="75">
        <f t="shared" si="32"/>
        <v>0</v>
      </c>
      <c r="S128" s="80">
        <f t="shared" si="47"/>
        <v>0</v>
      </c>
      <c r="T128" s="43">
        <v>1</v>
      </c>
      <c r="U128" s="44">
        <v>0</v>
      </c>
      <c r="V128" s="75">
        <f t="shared" si="34"/>
        <v>1</v>
      </c>
      <c r="W128" s="80">
        <f t="shared" si="48"/>
        <v>5.5412406837891E-6</v>
      </c>
      <c r="X128" s="43">
        <v>0</v>
      </c>
      <c r="Y128" s="44">
        <v>0</v>
      </c>
      <c r="Z128" s="75">
        <f t="shared" si="36"/>
        <v>0</v>
      </c>
      <c r="AA128" s="80">
        <f t="shared" si="49"/>
        <v>0</v>
      </c>
      <c r="AB128" s="43">
        <v>0</v>
      </c>
      <c r="AC128" s="44">
        <v>0</v>
      </c>
      <c r="AD128" s="75">
        <f t="shared" si="38"/>
        <v>0</v>
      </c>
      <c r="AE128" s="80">
        <f t="shared" si="43"/>
        <v>0</v>
      </c>
      <c r="AF128" s="43">
        <v>0</v>
      </c>
      <c r="AG128" s="44">
        <v>0</v>
      </c>
      <c r="AH128" s="75">
        <f t="shared" si="39"/>
        <v>0</v>
      </c>
      <c r="AI128" s="80">
        <f t="shared" si="50"/>
        <v>0</v>
      </c>
      <c r="AJ128" s="43">
        <v>0</v>
      </c>
      <c r="AK128" s="44">
        <v>0</v>
      </c>
      <c r="AL128" s="75">
        <f t="shared" si="41"/>
        <v>0</v>
      </c>
      <c r="AM128" s="80">
        <f t="shared" si="51"/>
        <v>0</v>
      </c>
    </row>
    <row r="129" spans="1:39" ht="24.95" customHeight="1">
      <c r="A129" s="3">
        <v>122</v>
      </c>
      <c r="B129" s="50" t="s">
        <v>208</v>
      </c>
      <c r="D129" s="43">
        <v>0</v>
      </c>
      <c r="E129" s="44">
        <v>0</v>
      </c>
      <c r="F129" s="75">
        <f t="shared" si="26"/>
        <v>0</v>
      </c>
      <c r="G129" s="80">
        <f t="shared" si="44"/>
        <v>0</v>
      </c>
      <c r="H129" s="43">
        <v>0</v>
      </c>
      <c r="I129" s="44">
        <v>0</v>
      </c>
      <c r="J129" s="75">
        <f t="shared" si="28"/>
        <v>0</v>
      </c>
      <c r="K129" s="80">
        <f t="shared" si="45"/>
        <v>0</v>
      </c>
      <c r="L129" s="43">
        <v>0</v>
      </c>
      <c r="M129" s="44">
        <v>0</v>
      </c>
      <c r="N129" s="75">
        <f t="shared" si="30"/>
        <v>0</v>
      </c>
      <c r="O129" s="80">
        <f t="shared" si="46"/>
        <v>0</v>
      </c>
      <c r="P129" s="43">
        <v>360</v>
      </c>
      <c r="Q129" s="44">
        <v>0</v>
      </c>
      <c r="R129" s="75">
        <f t="shared" si="32"/>
        <v>360</v>
      </c>
      <c r="S129" s="80">
        <f t="shared" si="47"/>
        <v>1.5062509414068383E-3</v>
      </c>
      <c r="T129" s="43">
        <v>82</v>
      </c>
      <c r="U129" s="44">
        <v>0</v>
      </c>
      <c r="V129" s="75">
        <f t="shared" si="34"/>
        <v>82</v>
      </c>
      <c r="W129" s="80">
        <f t="shared" si="48"/>
        <v>4.5438173607070624E-4</v>
      </c>
      <c r="X129" s="43">
        <v>0</v>
      </c>
      <c r="Y129" s="44">
        <v>0</v>
      </c>
      <c r="Z129" s="75">
        <f t="shared" si="36"/>
        <v>0</v>
      </c>
      <c r="AA129" s="80">
        <f t="shared" si="49"/>
        <v>0</v>
      </c>
      <c r="AB129" s="43">
        <v>100</v>
      </c>
      <c r="AC129" s="44">
        <v>0</v>
      </c>
      <c r="AD129" s="75">
        <f t="shared" si="38"/>
        <v>100</v>
      </c>
      <c r="AE129" s="80">
        <f t="shared" si="43"/>
        <v>1.7726724810324045E-3</v>
      </c>
      <c r="AF129" s="43">
        <v>0</v>
      </c>
      <c r="AG129" s="44">
        <v>0</v>
      </c>
      <c r="AH129" s="75">
        <f t="shared" si="39"/>
        <v>0</v>
      </c>
      <c r="AI129" s="80">
        <f t="shared" si="50"/>
        <v>0</v>
      </c>
      <c r="AJ129" s="43">
        <v>1</v>
      </c>
      <c r="AK129" s="44">
        <v>0</v>
      </c>
      <c r="AL129" s="75">
        <f t="shared" si="41"/>
        <v>1</v>
      </c>
      <c r="AM129" s="80">
        <f t="shared" si="51"/>
        <v>6.1583938908732605E-5</v>
      </c>
    </row>
    <row r="130" spans="1:39" ht="24.95" customHeight="1">
      <c r="A130" s="3">
        <v>123</v>
      </c>
      <c r="B130" s="50" t="s">
        <v>212</v>
      </c>
      <c r="D130" s="43">
        <v>0</v>
      </c>
      <c r="E130" s="44">
        <v>0</v>
      </c>
      <c r="F130" s="75">
        <f t="shared" si="26"/>
        <v>0</v>
      </c>
      <c r="G130" s="80">
        <f t="shared" si="44"/>
        <v>0</v>
      </c>
      <c r="H130" s="43">
        <v>0</v>
      </c>
      <c r="I130" s="44">
        <v>0</v>
      </c>
      <c r="J130" s="75">
        <f t="shared" si="28"/>
        <v>0</v>
      </c>
      <c r="K130" s="80">
        <f t="shared" si="45"/>
        <v>0</v>
      </c>
      <c r="L130" s="43">
        <v>0</v>
      </c>
      <c r="M130" s="44">
        <v>0</v>
      </c>
      <c r="N130" s="75">
        <f t="shared" si="30"/>
        <v>0</v>
      </c>
      <c r="O130" s="80">
        <f t="shared" si="46"/>
        <v>0</v>
      </c>
      <c r="P130" s="43">
        <v>0</v>
      </c>
      <c r="Q130" s="44">
        <v>0</v>
      </c>
      <c r="R130" s="75">
        <f t="shared" si="32"/>
        <v>0</v>
      </c>
      <c r="S130" s="80">
        <f t="shared" si="47"/>
        <v>0</v>
      </c>
      <c r="T130" s="43">
        <v>1</v>
      </c>
      <c r="U130" s="44">
        <v>0</v>
      </c>
      <c r="V130" s="75">
        <f t="shared" si="34"/>
        <v>1</v>
      </c>
      <c r="W130" s="80">
        <f t="shared" si="48"/>
        <v>5.5412406837891E-6</v>
      </c>
      <c r="X130" s="43">
        <v>0</v>
      </c>
      <c r="Y130" s="44">
        <v>0</v>
      </c>
      <c r="Z130" s="75">
        <f t="shared" si="36"/>
        <v>0</v>
      </c>
      <c r="AA130" s="80">
        <f t="shared" si="49"/>
        <v>0</v>
      </c>
      <c r="AB130" s="43">
        <v>0</v>
      </c>
      <c r="AC130" s="44">
        <v>0</v>
      </c>
      <c r="AD130" s="75">
        <f t="shared" si="38"/>
        <v>0</v>
      </c>
      <c r="AE130" s="80">
        <f t="shared" si="43"/>
        <v>0</v>
      </c>
      <c r="AF130" s="43">
        <v>0</v>
      </c>
      <c r="AG130" s="44">
        <v>0</v>
      </c>
      <c r="AH130" s="75">
        <f t="shared" si="39"/>
        <v>0</v>
      </c>
      <c r="AI130" s="80">
        <f t="shared" si="50"/>
        <v>0</v>
      </c>
      <c r="AJ130" s="43">
        <v>0</v>
      </c>
      <c r="AK130" s="44">
        <v>0</v>
      </c>
      <c r="AL130" s="75">
        <f t="shared" si="41"/>
        <v>0</v>
      </c>
      <c r="AM130" s="80">
        <f t="shared" si="51"/>
        <v>0</v>
      </c>
    </row>
    <row r="131" spans="1:39" ht="24.95" customHeight="1">
      <c r="A131" s="3">
        <v>124</v>
      </c>
      <c r="B131" s="50" t="s">
        <v>250</v>
      </c>
      <c r="D131" s="43">
        <v>0</v>
      </c>
      <c r="E131" s="44">
        <v>0</v>
      </c>
      <c r="F131" s="75">
        <f t="shared" si="26"/>
        <v>0</v>
      </c>
      <c r="G131" s="80">
        <f t="shared" si="44"/>
        <v>0</v>
      </c>
      <c r="H131" s="43">
        <v>0</v>
      </c>
      <c r="I131" s="44">
        <v>0</v>
      </c>
      <c r="J131" s="75">
        <f t="shared" si="28"/>
        <v>0</v>
      </c>
      <c r="K131" s="80">
        <f t="shared" si="45"/>
        <v>0</v>
      </c>
      <c r="L131" s="43">
        <v>0</v>
      </c>
      <c r="M131" s="44">
        <v>0</v>
      </c>
      <c r="N131" s="75">
        <f t="shared" si="30"/>
        <v>0</v>
      </c>
      <c r="O131" s="80">
        <f t="shared" si="46"/>
        <v>0</v>
      </c>
      <c r="P131" s="43">
        <v>0</v>
      </c>
      <c r="Q131" s="44">
        <v>0</v>
      </c>
      <c r="R131" s="75">
        <f t="shared" si="32"/>
        <v>0</v>
      </c>
      <c r="S131" s="80">
        <f t="shared" si="47"/>
        <v>0</v>
      </c>
      <c r="T131" s="43">
        <v>0</v>
      </c>
      <c r="U131" s="44">
        <v>0</v>
      </c>
      <c r="V131" s="75">
        <f t="shared" si="34"/>
        <v>0</v>
      </c>
      <c r="W131" s="80">
        <f t="shared" si="48"/>
        <v>0</v>
      </c>
      <c r="X131" s="43">
        <v>0</v>
      </c>
      <c r="Y131" s="44">
        <v>0</v>
      </c>
      <c r="Z131" s="75">
        <f t="shared" si="36"/>
        <v>0</v>
      </c>
      <c r="AA131" s="80">
        <f t="shared" si="49"/>
        <v>0</v>
      </c>
      <c r="AB131" s="43">
        <v>0</v>
      </c>
      <c r="AC131" s="44">
        <v>0</v>
      </c>
      <c r="AD131" s="75">
        <f t="shared" si="38"/>
        <v>0</v>
      </c>
      <c r="AE131" s="80">
        <f t="shared" si="43"/>
        <v>0</v>
      </c>
      <c r="AF131" s="43">
        <v>0</v>
      </c>
      <c r="AG131" s="44">
        <v>0</v>
      </c>
      <c r="AH131" s="75">
        <f t="shared" si="39"/>
        <v>0</v>
      </c>
      <c r="AI131" s="80">
        <f t="shared" si="50"/>
        <v>0</v>
      </c>
      <c r="AJ131" s="43">
        <v>0</v>
      </c>
      <c r="AK131" s="44">
        <v>0</v>
      </c>
      <c r="AL131" s="75">
        <f t="shared" si="41"/>
        <v>0</v>
      </c>
      <c r="AM131" s="80">
        <f t="shared" si="51"/>
        <v>0</v>
      </c>
    </row>
    <row r="132" spans="1:39" ht="24.95" customHeight="1">
      <c r="A132" s="3">
        <v>125</v>
      </c>
      <c r="B132" s="50" t="s">
        <v>194</v>
      </c>
      <c r="D132" s="43">
        <v>614</v>
      </c>
      <c r="E132" s="44">
        <v>0</v>
      </c>
      <c r="F132" s="75">
        <f t="shared" si="26"/>
        <v>614</v>
      </c>
      <c r="G132" s="80">
        <f t="shared" si="44"/>
        <v>2.8927619233380398E-4</v>
      </c>
      <c r="H132" s="43">
        <v>695</v>
      </c>
      <c r="I132" s="44">
        <v>0</v>
      </c>
      <c r="J132" s="75">
        <f t="shared" si="28"/>
        <v>695</v>
      </c>
      <c r="K132" s="80">
        <f t="shared" si="45"/>
        <v>5.9321853061050298E-4</v>
      </c>
      <c r="L132" s="43">
        <v>153</v>
      </c>
      <c r="M132" s="44">
        <v>0</v>
      </c>
      <c r="N132" s="75">
        <f t="shared" si="30"/>
        <v>153</v>
      </c>
      <c r="O132" s="80">
        <f t="shared" si="46"/>
        <v>3.1707413110289989E-4</v>
      </c>
      <c r="P132" s="43">
        <v>0</v>
      </c>
      <c r="Q132" s="44">
        <v>0</v>
      </c>
      <c r="R132" s="75">
        <f t="shared" si="32"/>
        <v>0</v>
      </c>
      <c r="S132" s="80">
        <f t="shared" si="47"/>
        <v>0</v>
      </c>
      <c r="T132" s="43">
        <v>0</v>
      </c>
      <c r="U132" s="44">
        <v>0</v>
      </c>
      <c r="V132" s="75">
        <f t="shared" si="34"/>
        <v>0</v>
      </c>
      <c r="W132" s="80">
        <f t="shared" si="48"/>
        <v>0</v>
      </c>
      <c r="X132" s="43">
        <v>0</v>
      </c>
      <c r="Y132" s="44">
        <v>0</v>
      </c>
      <c r="Z132" s="75">
        <f t="shared" si="36"/>
        <v>0</v>
      </c>
      <c r="AA132" s="80">
        <f t="shared" si="49"/>
        <v>0</v>
      </c>
      <c r="AB132" s="43">
        <v>0</v>
      </c>
      <c r="AC132" s="44">
        <v>0</v>
      </c>
      <c r="AD132" s="75">
        <f t="shared" si="38"/>
        <v>0</v>
      </c>
      <c r="AE132" s="80">
        <f t="shared" si="43"/>
        <v>0</v>
      </c>
      <c r="AF132" s="43">
        <v>0</v>
      </c>
      <c r="AG132" s="44">
        <v>0</v>
      </c>
      <c r="AH132" s="75">
        <f t="shared" si="39"/>
        <v>0</v>
      </c>
      <c r="AI132" s="80">
        <f t="shared" si="50"/>
        <v>0</v>
      </c>
      <c r="AJ132" s="43">
        <v>0</v>
      </c>
      <c r="AK132" s="44">
        <v>0</v>
      </c>
      <c r="AL132" s="75">
        <f t="shared" si="41"/>
        <v>0</v>
      </c>
      <c r="AM132" s="80">
        <f t="shared" si="51"/>
        <v>0</v>
      </c>
    </row>
    <row r="133" spans="1:39" ht="24.95" customHeight="1">
      <c r="A133" s="3">
        <v>126</v>
      </c>
      <c r="B133" s="50" t="s">
        <v>104</v>
      </c>
      <c r="D133" s="43">
        <v>0</v>
      </c>
      <c r="E133" s="44">
        <v>0</v>
      </c>
      <c r="F133" s="75">
        <f t="shared" si="26"/>
        <v>0</v>
      </c>
      <c r="G133" s="80">
        <f t="shared" si="44"/>
        <v>0</v>
      </c>
      <c r="H133" s="43">
        <v>0</v>
      </c>
      <c r="I133" s="44">
        <v>0</v>
      </c>
      <c r="J133" s="75">
        <f t="shared" si="28"/>
        <v>0</v>
      </c>
      <c r="K133" s="80">
        <f t="shared" si="45"/>
        <v>0</v>
      </c>
      <c r="L133" s="43">
        <v>0</v>
      </c>
      <c r="M133" s="44">
        <v>0</v>
      </c>
      <c r="N133" s="75">
        <f t="shared" si="30"/>
        <v>0</v>
      </c>
      <c r="O133" s="80">
        <f t="shared" si="46"/>
        <v>0</v>
      </c>
      <c r="P133" s="43">
        <v>0</v>
      </c>
      <c r="Q133" s="44">
        <v>0</v>
      </c>
      <c r="R133" s="75">
        <f t="shared" si="32"/>
        <v>0</v>
      </c>
      <c r="S133" s="80">
        <f t="shared" si="47"/>
        <v>0</v>
      </c>
      <c r="T133" s="43">
        <v>0</v>
      </c>
      <c r="U133" s="44">
        <v>0</v>
      </c>
      <c r="V133" s="75">
        <f t="shared" si="34"/>
        <v>0</v>
      </c>
      <c r="W133" s="80">
        <f t="shared" si="48"/>
        <v>0</v>
      </c>
      <c r="X133" s="43">
        <v>126</v>
      </c>
      <c r="Y133" s="44">
        <v>0</v>
      </c>
      <c r="Z133" s="75">
        <f t="shared" si="36"/>
        <v>126</v>
      </c>
      <c r="AA133" s="80">
        <f t="shared" si="49"/>
        <v>8.9454963685544502E-4</v>
      </c>
      <c r="AB133" s="43">
        <v>0</v>
      </c>
      <c r="AC133" s="44">
        <v>0</v>
      </c>
      <c r="AD133" s="75">
        <f t="shared" si="38"/>
        <v>0</v>
      </c>
      <c r="AE133" s="80">
        <f t="shared" si="43"/>
        <v>0</v>
      </c>
      <c r="AF133" s="43">
        <v>0</v>
      </c>
      <c r="AG133" s="44">
        <v>0</v>
      </c>
      <c r="AH133" s="75">
        <f t="shared" si="39"/>
        <v>0</v>
      </c>
      <c r="AI133" s="80">
        <f t="shared" si="50"/>
        <v>0</v>
      </c>
      <c r="AJ133" s="43">
        <v>0</v>
      </c>
      <c r="AK133" s="44">
        <v>0</v>
      </c>
      <c r="AL133" s="75">
        <f t="shared" si="41"/>
        <v>0</v>
      </c>
      <c r="AM133" s="80">
        <f t="shared" si="51"/>
        <v>0</v>
      </c>
    </row>
    <row r="134" spans="1:39" ht="24.95" customHeight="1">
      <c r="A134" s="3">
        <v>127</v>
      </c>
      <c r="B134" s="50" t="s">
        <v>76</v>
      </c>
      <c r="D134" s="43">
        <v>201</v>
      </c>
      <c r="E134" s="44">
        <v>0</v>
      </c>
      <c r="F134" s="75">
        <f t="shared" si="26"/>
        <v>201</v>
      </c>
      <c r="G134" s="80">
        <f t="shared" si="44"/>
        <v>9.4697906610903258E-5</v>
      </c>
      <c r="H134" s="43">
        <v>0</v>
      </c>
      <c r="I134" s="44">
        <v>0</v>
      </c>
      <c r="J134" s="75">
        <f t="shared" si="28"/>
        <v>0</v>
      </c>
      <c r="K134" s="80">
        <f t="shared" si="45"/>
        <v>0</v>
      </c>
      <c r="L134" s="43">
        <v>5</v>
      </c>
      <c r="M134" s="44">
        <v>0</v>
      </c>
      <c r="N134" s="75">
        <f t="shared" si="30"/>
        <v>5</v>
      </c>
      <c r="O134" s="80">
        <f t="shared" si="46"/>
        <v>1.0361899709245094E-5</v>
      </c>
      <c r="P134" s="43">
        <v>2748</v>
      </c>
      <c r="Q134" s="44">
        <v>0</v>
      </c>
      <c r="R134" s="75">
        <f t="shared" si="32"/>
        <v>2748</v>
      </c>
      <c r="S134" s="80">
        <f t="shared" si="47"/>
        <v>1.1497715519405533E-2</v>
      </c>
      <c r="T134" s="43">
        <v>130</v>
      </c>
      <c r="U134" s="44">
        <v>0</v>
      </c>
      <c r="V134" s="75">
        <f t="shared" si="34"/>
        <v>130</v>
      </c>
      <c r="W134" s="80">
        <f t="shared" si="48"/>
        <v>7.2036128889258302E-4</v>
      </c>
      <c r="X134" s="43">
        <v>579</v>
      </c>
      <c r="Y134" s="44">
        <v>0</v>
      </c>
      <c r="Z134" s="75">
        <f t="shared" si="36"/>
        <v>579</v>
      </c>
      <c r="AA134" s="80">
        <f t="shared" si="49"/>
        <v>4.1106685693595452E-3</v>
      </c>
      <c r="AB134" s="43">
        <v>0</v>
      </c>
      <c r="AC134" s="44">
        <v>0</v>
      </c>
      <c r="AD134" s="75">
        <f t="shared" si="38"/>
        <v>0</v>
      </c>
      <c r="AE134" s="80">
        <f t="shared" si="43"/>
        <v>0</v>
      </c>
      <c r="AF134" s="43">
        <v>13</v>
      </c>
      <c r="AG134" s="44">
        <v>0</v>
      </c>
      <c r="AH134" s="75">
        <f t="shared" si="39"/>
        <v>13</v>
      </c>
      <c r="AI134" s="80">
        <f t="shared" si="50"/>
        <v>2.630513961958721E-4</v>
      </c>
      <c r="AJ134" s="43">
        <v>357</v>
      </c>
      <c r="AK134" s="44">
        <v>0</v>
      </c>
      <c r="AL134" s="75">
        <f t="shared" si="41"/>
        <v>357</v>
      </c>
      <c r="AM134" s="80">
        <f t="shared" si="51"/>
        <v>2.1985466190417538E-2</v>
      </c>
    </row>
    <row r="135" spans="1:39" ht="24.95" customHeight="1">
      <c r="A135" s="3">
        <v>128</v>
      </c>
      <c r="B135" s="50" t="s">
        <v>53</v>
      </c>
      <c r="D135" s="43">
        <v>1639</v>
      </c>
      <c r="E135" s="44">
        <v>0</v>
      </c>
      <c r="F135" s="75">
        <f t="shared" si="26"/>
        <v>1639</v>
      </c>
      <c r="G135" s="80">
        <f t="shared" si="44"/>
        <v>7.7218840266303707E-4</v>
      </c>
      <c r="H135" s="43">
        <v>1618</v>
      </c>
      <c r="I135" s="44">
        <v>0</v>
      </c>
      <c r="J135" s="75">
        <f t="shared" si="28"/>
        <v>1618</v>
      </c>
      <c r="K135" s="80">
        <f t="shared" si="45"/>
        <v>1.381046881334955E-3</v>
      </c>
      <c r="L135" s="43">
        <v>84</v>
      </c>
      <c r="M135" s="44">
        <v>0</v>
      </c>
      <c r="N135" s="75">
        <f t="shared" si="30"/>
        <v>84</v>
      </c>
      <c r="O135" s="80">
        <f t="shared" si="46"/>
        <v>1.7407991511531759E-4</v>
      </c>
      <c r="P135" s="43">
        <v>6238</v>
      </c>
      <c r="Q135" s="44">
        <v>0</v>
      </c>
      <c r="R135" s="75">
        <f t="shared" si="32"/>
        <v>6238</v>
      </c>
      <c r="S135" s="80">
        <f t="shared" si="47"/>
        <v>2.6099981590266271E-2</v>
      </c>
      <c r="T135" s="43">
        <v>37</v>
      </c>
      <c r="U135" s="44">
        <v>0</v>
      </c>
      <c r="V135" s="75">
        <f t="shared" si="34"/>
        <v>37</v>
      </c>
      <c r="W135" s="80">
        <f t="shared" si="48"/>
        <v>2.0502590530019671E-4</v>
      </c>
      <c r="X135" s="43">
        <v>2123</v>
      </c>
      <c r="Y135" s="44">
        <v>0</v>
      </c>
      <c r="Z135" s="75">
        <f t="shared" si="36"/>
        <v>2123</v>
      </c>
      <c r="AA135" s="80">
        <f t="shared" si="49"/>
        <v>1.5072451420984999E-2</v>
      </c>
      <c r="AB135" s="43">
        <v>0</v>
      </c>
      <c r="AC135" s="44">
        <v>0</v>
      </c>
      <c r="AD135" s="75">
        <f t="shared" si="38"/>
        <v>0</v>
      </c>
      <c r="AE135" s="80">
        <f t="shared" si="43"/>
        <v>0</v>
      </c>
      <c r="AF135" s="43">
        <v>172</v>
      </c>
      <c r="AG135" s="44">
        <v>0</v>
      </c>
      <c r="AH135" s="75">
        <f t="shared" si="39"/>
        <v>172</v>
      </c>
      <c r="AI135" s="80">
        <f t="shared" si="50"/>
        <v>3.480372318899231E-3</v>
      </c>
      <c r="AJ135" s="43">
        <v>16</v>
      </c>
      <c r="AK135" s="44">
        <v>0</v>
      </c>
      <c r="AL135" s="75">
        <f t="shared" si="41"/>
        <v>16</v>
      </c>
      <c r="AM135" s="80">
        <f t="shared" si="51"/>
        <v>9.8534302253972168E-4</v>
      </c>
    </row>
    <row r="136" spans="1:39" ht="24.95" customHeight="1">
      <c r="A136" s="3">
        <v>129</v>
      </c>
      <c r="B136" s="50" t="s">
        <v>46</v>
      </c>
      <c r="D136" s="43">
        <v>3007</v>
      </c>
      <c r="E136" s="44">
        <v>2252</v>
      </c>
      <c r="F136" s="75">
        <f t="shared" ref="F136:F151" si="52">SUM(D136:E136)</f>
        <v>5259</v>
      </c>
      <c r="G136" s="80">
        <f t="shared" ref="G136:G148" si="53">+F136/$F$153</f>
        <v>2.4776929893867675E-3</v>
      </c>
      <c r="H136" s="43">
        <v>12914</v>
      </c>
      <c r="I136" s="44">
        <v>0</v>
      </c>
      <c r="J136" s="75">
        <f t="shared" ref="J136:J151" si="54">SUM(H136:I136)</f>
        <v>12914</v>
      </c>
      <c r="K136" s="80">
        <f t="shared" ref="K136:K148" si="55">+J136/$J$153</f>
        <v>1.1022768495401489E-2</v>
      </c>
      <c r="L136" s="43">
        <v>35</v>
      </c>
      <c r="M136" s="44">
        <v>1</v>
      </c>
      <c r="N136" s="75">
        <f t="shared" ref="N136:N151" si="56">SUM(L136:M136)</f>
        <v>36</v>
      </c>
      <c r="O136" s="80">
        <f t="shared" ref="O136:O148" si="57">+N136/$N$153</f>
        <v>7.4605677906564673E-5</v>
      </c>
      <c r="P136" s="43">
        <v>22178</v>
      </c>
      <c r="Q136" s="44">
        <v>0</v>
      </c>
      <c r="R136" s="75">
        <f t="shared" ref="R136:R151" si="58">SUM(P136:Q136)</f>
        <v>22178</v>
      </c>
      <c r="S136" s="80">
        <f t="shared" ref="S136:S167" si="59">+R136/$R$153</f>
        <v>9.2793426051446831E-2</v>
      </c>
      <c r="T136" s="43">
        <v>4806</v>
      </c>
      <c r="U136" s="44">
        <v>0</v>
      </c>
      <c r="V136" s="75">
        <f t="shared" ref="V136:V151" si="60">SUM(T136:U136)</f>
        <v>4806</v>
      </c>
      <c r="W136" s="80">
        <f t="shared" ref="W136:W148" si="61">+V136/$V$153</f>
        <v>2.6631202726290416E-2</v>
      </c>
      <c r="X136" s="43">
        <v>9368</v>
      </c>
      <c r="Y136" s="44">
        <v>0</v>
      </c>
      <c r="Z136" s="75">
        <f t="shared" ref="Z136:Z151" si="62">SUM(X136:Y136)</f>
        <v>9368</v>
      </c>
      <c r="AA136" s="80">
        <f t="shared" ref="AA136:AA148" si="63">+Z136/$Z$153</f>
        <v>6.6509055540173084E-2</v>
      </c>
      <c r="AB136" s="43">
        <v>0</v>
      </c>
      <c r="AC136" s="44">
        <v>0</v>
      </c>
      <c r="AD136" s="75">
        <f t="shared" ref="AD136:AD151" si="64">SUM(AB136:AC136)</f>
        <v>0</v>
      </c>
      <c r="AE136" s="80">
        <f t="shared" si="43"/>
        <v>0</v>
      </c>
      <c r="AF136" s="43">
        <v>6928</v>
      </c>
      <c r="AG136" s="44">
        <v>0</v>
      </c>
      <c r="AH136" s="75">
        <f t="shared" ref="AH136:AH151" si="65">SUM(AF136:AG136)</f>
        <v>6928</v>
      </c>
      <c r="AI136" s="80">
        <f t="shared" ref="AI136:AI148" si="66">+AH136/$AH$153</f>
        <v>0.14018615944961554</v>
      </c>
      <c r="AJ136" s="43">
        <v>792</v>
      </c>
      <c r="AK136" s="44">
        <v>0</v>
      </c>
      <c r="AL136" s="75">
        <f t="shared" ref="AL136:AL151" si="67">SUM(AJ136:AK136)</f>
        <v>792</v>
      </c>
      <c r="AM136" s="80">
        <f t="shared" ref="AM136:AM148" si="68">+AL136/$AL$153</f>
        <v>4.8774479615716224E-2</v>
      </c>
    </row>
    <row r="137" spans="1:39" ht="24.95" customHeight="1">
      <c r="A137" s="3">
        <v>130</v>
      </c>
      <c r="B137" s="50" t="s">
        <v>196</v>
      </c>
      <c r="D137" s="43">
        <v>0</v>
      </c>
      <c r="E137" s="44">
        <v>0</v>
      </c>
      <c r="F137" s="75">
        <f t="shared" si="52"/>
        <v>0</v>
      </c>
      <c r="G137" s="80">
        <f t="shared" si="53"/>
        <v>0</v>
      </c>
      <c r="H137" s="43">
        <v>0</v>
      </c>
      <c r="I137" s="44">
        <v>0</v>
      </c>
      <c r="J137" s="75">
        <f t="shared" si="54"/>
        <v>0</v>
      </c>
      <c r="K137" s="80">
        <f t="shared" si="55"/>
        <v>0</v>
      </c>
      <c r="L137" s="43">
        <v>0</v>
      </c>
      <c r="M137" s="44">
        <v>0</v>
      </c>
      <c r="N137" s="75">
        <f t="shared" si="56"/>
        <v>0</v>
      </c>
      <c r="O137" s="80">
        <f t="shared" si="57"/>
        <v>0</v>
      </c>
      <c r="P137" s="43">
        <v>0</v>
      </c>
      <c r="Q137" s="44">
        <v>0</v>
      </c>
      <c r="R137" s="75">
        <f t="shared" si="58"/>
        <v>0</v>
      </c>
      <c r="S137" s="80">
        <f t="shared" si="59"/>
        <v>0</v>
      </c>
      <c r="T137" s="43">
        <v>0</v>
      </c>
      <c r="U137" s="44">
        <v>0</v>
      </c>
      <c r="V137" s="75">
        <f t="shared" si="60"/>
        <v>0</v>
      </c>
      <c r="W137" s="80">
        <f t="shared" si="61"/>
        <v>0</v>
      </c>
      <c r="X137" s="43">
        <v>0</v>
      </c>
      <c r="Y137" s="44">
        <v>0</v>
      </c>
      <c r="Z137" s="75">
        <f t="shared" si="62"/>
        <v>0</v>
      </c>
      <c r="AA137" s="80">
        <f t="shared" si="63"/>
        <v>0</v>
      </c>
      <c r="AB137" s="43">
        <v>0</v>
      </c>
      <c r="AC137" s="44">
        <v>0</v>
      </c>
      <c r="AD137" s="75">
        <f t="shared" si="64"/>
        <v>0</v>
      </c>
      <c r="AE137" s="80">
        <f t="shared" ref="AE137:AE151" si="69">+AD137/$AD$153</f>
        <v>0</v>
      </c>
      <c r="AF137" s="43">
        <v>163</v>
      </c>
      <c r="AG137" s="44">
        <v>0</v>
      </c>
      <c r="AH137" s="75">
        <f t="shared" si="65"/>
        <v>163</v>
      </c>
      <c r="AI137" s="80">
        <f t="shared" si="66"/>
        <v>3.2982598138405505E-3</v>
      </c>
      <c r="AJ137" s="43">
        <v>0</v>
      </c>
      <c r="AK137" s="44">
        <v>0</v>
      </c>
      <c r="AL137" s="75">
        <f t="shared" si="67"/>
        <v>0</v>
      </c>
      <c r="AM137" s="80">
        <f t="shared" si="68"/>
        <v>0</v>
      </c>
    </row>
    <row r="138" spans="1:39" ht="24.95" customHeight="1">
      <c r="A138" s="3">
        <v>131</v>
      </c>
      <c r="B138" s="50" t="s">
        <v>41</v>
      </c>
      <c r="D138" s="43">
        <v>14146</v>
      </c>
      <c r="E138" s="44">
        <v>128716</v>
      </c>
      <c r="F138" s="75">
        <f t="shared" si="52"/>
        <v>142862</v>
      </c>
      <c r="G138" s="80">
        <f t="shared" si="53"/>
        <v>6.7307126041029161E-2</v>
      </c>
      <c r="H138" s="43">
        <v>65535</v>
      </c>
      <c r="I138" s="44">
        <v>3099</v>
      </c>
      <c r="J138" s="75">
        <f t="shared" si="54"/>
        <v>68634</v>
      </c>
      <c r="K138" s="80">
        <f t="shared" si="55"/>
        <v>5.8582677165354334E-2</v>
      </c>
      <c r="L138" s="43">
        <v>37204</v>
      </c>
      <c r="M138" s="44">
        <v>537</v>
      </c>
      <c r="N138" s="75">
        <f t="shared" si="56"/>
        <v>37741</v>
      </c>
      <c r="O138" s="80">
        <f t="shared" si="57"/>
        <v>7.8213691385323816E-2</v>
      </c>
      <c r="P138" s="43">
        <v>13883</v>
      </c>
      <c r="Q138" s="44">
        <v>0</v>
      </c>
      <c r="R138" s="75">
        <f t="shared" si="58"/>
        <v>13883</v>
      </c>
      <c r="S138" s="80">
        <f t="shared" si="59"/>
        <v>5.8086893943197604E-2</v>
      </c>
      <c r="T138" s="43">
        <v>3558</v>
      </c>
      <c r="U138" s="44">
        <v>0</v>
      </c>
      <c r="V138" s="75">
        <f t="shared" si="60"/>
        <v>3558</v>
      </c>
      <c r="W138" s="80">
        <f t="shared" si="61"/>
        <v>1.9715734352921618E-2</v>
      </c>
      <c r="X138" s="43">
        <v>22196</v>
      </c>
      <c r="Y138" s="44">
        <v>0</v>
      </c>
      <c r="Z138" s="75">
        <f t="shared" si="62"/>
        <v>22196</v>
      </c>
      <c r="AA138" s="80">
        <f t="shared" si="63"/>
        <v>0.15758272809240839</v>
      </c>
      <c r="AB138" s="43">
        <v>2009</v>
      </c>
      <c r="AC138" s="44">
        <v>0</v>
      </c>
      <c r="AD138" s="75">
        <f t="shared" si="64"/>
        <v>2009</v>
      </c>
      <c r="AE138" s="80">
        <f t="shared" si="69"/>
        <v>3.5612990143941002E-2</v>
      </c>
      <c r="AF138" s="43">
        <v>1147</v>
      </c>
      <c r="AG138" s="44">
        <v>0</v>
      </c>
      <c r="AH138" s="75">
        <f t="shared" si="65"/>
        <v>1147</v>
      </c>
      <c r="AI138" s="80">
        <f t="shared" si="66"/>
        <v>2.320922703358964E-2</v>
      </c>
      <c r="AJ138" s="43">
        <v>1080</v>
      </c>
      <c r="AK138" s="44">
        <v>0</v>
      </c>
      <c r="AL138" s="75">
        <f t="shared" si="67"/>
        <v>1080</v>
      </c>
      <c r="AM138" s="80">
        <f t="shared" si="68"/>
        <v>6.6510654021431206E-2</v>
      </c>
    </row>
    <row r="139" spans="1:39" ht="24.95" customHeight="1">
      <c r="A139" s="3">
        <v>132</v>
      </c>
      <c r="B139" s="50" t="s">
        <v>197</v>
      </c>
      <c r="D139" s="43">
        <v>0</v>
      </c>
      <c r="E139" s="44">
        <v>2019</v>
      </c>
      <c r="F139" s="75">
        <f t="shared" si="52"/>
        <v>2019</v>
      </c>
      <c r="G139" s="80">
        <f t="shared" si="53"/>
        <v>9.5121927088265518E-4</v>
      </c>
      <c r="H139" s="43">
        <v>0</v>
      </c>
      <c r="I139" s="44">
        <v>0</v>
      </c>
      <c r="J139" s="75">
        <f t="shared" si="54"/>
        <v>0</v>
      </c>
      <c r="K139" s="80">
        <f t="shared" si="55"/>
        <v>0</v>
      </c>
      <c r="L139" s="43">
        <v>0</v>
      </c>
      <c r="M139" s="44">
        <v>0</v>
      </c>
      <c r="N139" s="75">
        <f t="shared" si="56"/>
        <v>0</v>
      </c>
      <c r="O139" s="80">
        <f t="shared" si="57"/>
        <v>0</v>
      </c>
      <c r="P139" s="43">
        <v>0</v>
      </c>
      <c r="Q139" s="44">
        <v>0</v>
      </c>
      <c r="R139" s="75">
        <f t="shared" si="58"/>
        <v>0</v>
      </c>
      <c r="S139" s="80">
        <f t="shared" si="59"/>
        <v>0</v>
      </c>
      <c r="T139" s="43">
        <v>0</v>
      </c>
      <c r="U139" s="44">
        <v>0</v>
      </c>
      <c r="V139" s="75">
        <f t="shared" si="60"/>
        <v>0</v>
      </c>
      <c r="W139" s="80">
        <f t="shared" si="61"/>
        <v>0</v>
      </c>
      <c r="X139" s="43">
        <v>0</v>
      </c>
      <c r="Y139" s="44">
        <v>0</v>
      </c>
      <c r="Z139" s="75">
        <f t="shared" si="62"/>
        <v>0</v>
      </c>
      <c r="AA139" s="80">
        <f t="shared" si="63"/>
        <v>0</v>
      </c>
      <c r="AB139" s="43">
        <v>0</v>
      </c>
      <c r="AC139" s="44">
        <v>0</v>
      </c>
      <c r="AD139" s="75">
        <f t="shared" si="64"/>
        <v>0</v>
      </c>
      <c r="AE139" s="80">
        <f t="shared" si="69"/>
        <v>0</v>
      </c>
      <c r="AF139" s="43">
        <v>0</v>
      </c>
      <c r="AG139" s="44">
        <v>0</v>
      </c>
      <c r="AH139" s="75">
        <f t="shared" si="65"/>
        <v>0</v>
      </c>
      <c r="AI139" s="80">
        <f t="shared" si="66"/>
        <v>0</v>
      </c>
      <c r="AJ139" s="43">
        <v>0</v>
      </c>
      <c r="AK139" s="44">
        <v>0</v>
      </c>
      <c r="AL139" s="75">
        <f t="shared" si="67"/>
        <v>0</v>
      </c>
      <c r="AM139" s="80">
        <f t="shared" si="68"/>
        <v>0</v>
      </c>
    </row>
    <row r="140" spans="1:39" ht="24.95" customHeight="1">
      <c r="A140" s="3">
        <v>133</v>
      </c>
      <c r="B140" s="50" t="s">
        <v>198</v>
      </c>
      <c r="D140" s="43">
        <v>0</v>
      </c>
      <c r="E140" s="44">
        <v>0</v>
      </c>
      <c r="F140" s="75">
        <f t="shared" si="52"/>
        <v>0</v>
      </c>
      <c r="G140" s="80">
        <f t="shared" si="53"/>
        <v>0</v>
      </c>
      <c r="H140" s="43">
        <v>0</v>
      </c>
      <c r="I140" s="44">
        <v>0</v>
      </c>
      <c r="J140" s="75">
        <f t="shared" si="54"/>
        <v>0</v>
      </c>
      <c r="K140" s="80">
        <f t="shared" si="55"/>
        <v>0</v>
      </c>
      <c r="L140" s="43">
        <v>0</v>
      </c>
      <c r="M140" s="44">
        <v>0</v>
      </c>
      <c r="N140" s="75">
        <f t="shared" si="56"/>
        <v>0</v>
      </c>
      <c r="O140" s="80">
        <f t="shared" si="57"/>
        <v>0</v>
      </c>
      <c r="P140" s="43">
        <v>0</v>
      </c>
      <c r="Q140" s="44">
        <v>0</v>
      </c>
      <c r="R140" s="75">
        <f t="shared" si="58"/>
        <v>0</v>
      </c>
      <c r="S140" s="80">
        <f t="shared" si="59"/>
        <v>0</v>
      </c>
      <c r="T140" s="43">
        <v>0</v>
      </c>
      <c r="U140" s="44">
        <v>0</v>
      </c>
      <c r="V140" s="75">
        <f t="shared" si="60"/>
        <v>0</v>
      </c>
      <c r="W140" s="80">
        <f t="shared" si="61"/>
        <v>0</v>
      </c>
      <c r="X140" s="43">
        <v>0</v>
      </c>
      <c r="Y140" s="44">
        <v>0</v>
      </c>
      <c r="Z140" s="75">
        <f t="shared" si="62"/>
        <v>0</v>
      </c>
      <c r="AA140" s="80">
        <f t="shared" si="63"/>
        <v>0</v>
      </c>
      <c r="AB140" s="43">
        <v>0</v>
      </c>
      <c r="AC140" s="44">
        <v>0</v>
      </c>
      <c r="AD140" s="75">
        <f t="shared" si="64"/>
        <v>0</v>
      </c>
      <c r="AE140" s="80">
        <f t="shared" si="69"/>
        <v>0</v>
      </c>
      <c r="AF140" s="43">
        <v>0</v>
      </c>
      <c r="AG140" s="44">
        <v>0</v>
      </c>
      <c r="AH140" s="75">
        <f t="shared" si="65"/>
        <v>0</v>
      </c>
      <c r="AI140" s="80">
        <f t="shared" si="66"/>
        <v>0</v>
      </c>
      <c r="AJ140" s="43">
        <v>9</v>
      </c>
      <c r="AK140" s="44">
        <v>0</v>
      </c>
      <c r="AL140" s="75">
        <f t="shared" si="67"/>
        <v>9</v>
      </c>
      <c r="AM140" s="80">
        <f t="shared" si="68"/>
        <v>5.5425545017859343E-4</v>
      </c>
    </row>
    <row r="141" spans="1:39" ht="24.95" customHeight="1">
      <c r="A141" s="3">
        <v>134</v>
      </c>
      <c r="B141" s="50" t="s">
        <v>48</v>
      </c>
      <c r="D141" s="43">
        <v>0</v>
      </c>
      <c r="E141" s="44">
        <v>0</v>
      </c>
      <c r="F141" s="75">
        <f t="shared" si="52"/>
        <v>0</v>
      </c>
      <c r="G141" s="80">
        <f t="shared" si="53"/>
        <v>0</v>
      </c>
      <c r="H141" s="43">
        <v>101440</v>
      </c>
      <c r="I141" s="44">
        <v>67435</v>
      </c>
      <c r="J141" s="75">
        <f t="shared" si="54"/>
        <v>168875</v>
      </c>
      <c r="K141" s="80">
        <f t="shared" si="55"/>
        <v>0.14414356741992618</v>
      </c>
      <c r="L141" s="43">
        <v>70806</v>
      </c>
      <c r="M141" s="44">
        <v>18254</v>
      </c>
      <c r="N141" s="75">
        <f t="shared" si="56"/>
        <v>89060</v>
      </c>
      <c r="O141" s="80">
        <f t="shared" si="57"/>
        <v>0.18456615762107362</v>
      </c>
      <c r="P141" s="43">
        <v>3017</v>
      </c>
      <c r="Q141" s="44">
        <v>0</v>
      </c>
      <c r="R141" s="75">
        <f t="shared" si="58"/>
        <v>3017</v>
      </c>
      <c r="S141" s="80">
        <f t="shared" si="59"/>
        <v>1.2623219695067864E-2</v>
      </c>
      <c r="T141" s="43">
        <v>6721</v>
      </c>
      <c r="U141" s="44">
        <v>0</v>
      </c>
      <c r="V141" s="75">
        <f t="shared" si="60"/>
        <v>6721</v>
      </c>
      <c r="W141" s="80">
        <f t="shared" si="61"/>
        <v>3.7242678635746547E-2</v>
      </c>
      <c r="X141" s="43">
        <v>3449</v>
      </c>
      <c r="Y141" s="44">
        <v>0</v>
      </c>
      <c r="Z141" s="75">
        <f t="shared" si="62"/>
        <v>3449</v>
      </c>
      <c r="AA141" s="80">
        <f t="shared" si="63"/>
        <v>2.4486521408844681E-2</v>
      </c>
      <c r="AB141" s="43">
        <v>846</v>
      </c>
      <c r="AC141" s="44">
        <v>0</v>
      </c>
      <c r="AD141" s="75">
        <f t="shared" si="64"/>
        <v>846</v>
      </c>
      <c r="AE141" s="80">
        <f t="shared" si="69"/>
        <v>1.4996809189534142E-2</v>
      </c>
      <c r="AF141" s="43">
        <v>5656</v>
      </c>
      <c r="AG141" s="44">
        <v>0</v>
      </c>
      <c r="AH141" s="75">
        <f t="shared" si="65"/>
        <v>5656</v>
      </c>
      <c r="AI141" s="80">
        <f t="shared" si="66"/>
        <v>0.11444759206798867</v>
      </c>
      <c r="AJ141" s="43">
        <v>0</v>
      </c>
      <c r="AK141" s="44">
        <v>0</v>
      </c>
      <c r="AL141" s="75">
        <f t="shared" si="67"/>
        <v>0</v>
      </c>
      <c r="AM141" s="80">
        <f t="shared" si="68"/>
        <v>0</v>
      </c>
    </row>
    <row r="142" spans="1:39" ht="24.95" customHeight="1">
      <c r="A142" s="3">
        <v>135</v>
      </c>
      <c r="B142" s="50" t="s">
        <v>59</v>
      </c>
      <c r="D142" s="43">
        <v>3825</v>
      </c>
      <c r="E142" s="44">
        <v>0</v>
      </c>
      <c r="F142" s="75">
        <f t="shared" si="52"/>
        <v>3825</v>
      </c>
      <c r="G142" s="80">
        <f t="shared" si="53"/>
        <v>1.802087028789577E-3</v>
      </c>
      <c r="H142" s="43">
        <v>1333</v>
      </c>
      <c r="I142" s="44">
        <v>0</v>
      </c>
      <c r="J142" s="75">
        <f t="shared" si="54"/>
        <v>1333</v>
      </c>
      <c r="K142" s="80">
        <f t="shared" si="55"/>
        <v>1.1377846061925187E-3</v>
      </c>
      <c r="L142" s="43">
        <v>36</v>
      </c>
      <c r="M142" s="44">
        <v>0</v>
      </c>
      <c r="N142" s="75">
        <f t="shared" si="56"/>
        <v>36</v>
      </c>
      <c r="O142" s="80">
        <f t="shared" si="57"/>
        <v>7.4605677906564673E-5</v>
      </c>
      <c r="P142" s="43">
        <v>1609</v>
      </c>
      <c r="Q142" s="44">
        <v>0</v>
      </c>
      <c r="R142" s="75">
        <f t="shared" si="58"/>
        <v>1609</v>
      </c>
      <c r="S142" s="80">
        <f t="shared" si="59"/>
        <v>6.7321049020100084E-3</v>
      </c>
      <c r="T142" s="43">
        <v>114</v>
      </c>
      <c r="U142" s="44">
        <v>0</v>
      </c>
      <c r="V142" s="75">
        <f t="shared" si="60"/>
        <v>114</v>
      </c>
      <c r="W142" s="80">
        <f t="shared" si="61"/>
        <v>6.317014379519575E-4</v>
      </c>
      <c r="X142" s="43">
        <v>230</v>
      </c>
      <c r="Y142" s="44">
        <v>0</v>
      </c>
      <c r="Z142" s="75">
        <f t="shared" si="62"/>
        <v>230</v>
      </c>
      <c r="AA142" s="80">
        <f t="shared" si="63"/>
        <v>1.6329080672758123E-3</v>
      </c>
      <c r="AB142" s="43">
        <v>14</v>
      </c>
      <c r="AC142" s="44">
        <v>0</v>
      </c>
      <c r="AD142" s="75">
        <f t="shared" si="64"/>
        <v>14</v>
      </c>
      <c r="AE142" s="80">
        <f t="shared" si="69"/>
        <v>2.4817414734453662E-4</v>
      </c>
      <c r="AF142" s="43">
        <v>4</v>
      </c>
      <c r="AG142" s="44">
        <v>0</v>
      </c>
      <c r="AH142" s="75">
        <f t="shared" si="65"/>
        <v>4</v>
      </c>
      <c r="AI142" s="80">
        <f t="shared" si="66"/>
        <v>8.0938891137191427E-5</v>
      </c>
      <c r="AJ142" s="43">
        <v>61</v>
      </c>
      <c r="AK142" s="44">
        <v>0</v>
      </c>
      <c r="AL142" s="75">
        <f t="shared" si="67"/>
        <v>61</v>
      </c>
      <c r="AM142" s="80">
        <f t="shared" si="68"/>
        <v>3.7566202734326888E-3</v>
      </c>
    </row>
    <row r="143" spans="1:39" ht="24.95" customHeight="1">
      <c r="A143" s="3">
        <v>136</v>
      </c>
      <c r="B143" s="50" t="s">
        <v>199</v>
      </c>
      <c r="D143" s="43">
        <v>26961</v>
      </c>
      <c r="E143" s="44">
        <v>263473</v>
      </c>
      <c r="F143" s="75">
        <f t="shared" si="52"/>
        <v>290434</v>
      </c>
      <c r="G143" s="80">
        <f t="shared" si="53"/>
        <v>0.13683329258025412</v>
      </c>
      <c r="H143" s="43">
        <v>0</v>
      </c>
      <c r="I143" s="44">
        <v>0</v>
      </c>
      <c r="J143" s="75">
        <f t="shared" si="54"/>
        <v>0</v>
      </c>
      <c r="K143" s="80">
        <f t="shared" si="55"/>
        <v>0</v>
      </c>
      <c r="L143" s="43">
        <v>0</v>
      </c>
      <c r="M143" s="44">
        <v>0</v>
      </c>
      <c r="N143" s="75">
        <f t="shared" si="56"/>
        <v>0</v>
      </c>
      <c r="O143" s="80">
        <f t="shared" si="57"/>
        <v>0</v>
      </c>
      <c r="P143" s="43">
        <v>0</v>
      </c>
      <c r="Q143" s="44">
        <v>0</v>
      </c>
      <c r="R143" s="75">
        <f t="shared" si="58"/>
        <v>0</v>
      </c>
      <c r="S143" s="80">
        <f t="shared" si="59"/>
        <v>0</v>
      </c>
      <c r="T143" s="43">
        <v>0</v>
      </c>
      <c r="U143" s="44">
        <v>0</v>
      </c>
      <c r="V143" s="75">
        <f t="shared" si="60"/>
        <v>0</v>
      </c>
      <c r="W143" s="80">
        <f t="shared" si="61"/>
        <v>0</v>
      </c>
      <c r="X143" s="43">
        <v>0</v>
      </c>
      <c r="Y143" s="44">
        <v>0</v>
      </c>
      <c r="Z143" s="75">
        <f t="shared" si="62"/>
        <v>0</v>
      </c>
      <c r="AA143" s="80">
        <f t="shared" si="63"/>
        <v>0</v>
      </c>
      <c r="AB143" s="43">
        <v>0</v>
      </c>
      <c r="AC143" s="44">
        <v>0</v>
      </c>
      <c r="AD143" s="75">
        <f t="shared" si="64"/>
        <v>0</v>
      </c>
      <c r="AE143" s="80">
        <f t="shared" si="69"/>
        <v>0</v>
      </c>
      <c r="AF143" s="43">
        <v>0</v>
      </c>
      <c r="AG143" s="44">
        <v>0</v>
      </c>
      <c r="AH143" s="75">
        <f t="shared" si="65"/>
        <v>0</v>
      </c>
      <c r="AI143" s="80">
        <f t="shared" si="66"/>
        <v>0</v>
      </c>
      <c r="AJ143" s="43">
        <v>435</v>
      </c>
      <c r="AK143" s="44">
        <v>0</v>
      </c>
      <c r="AL143" s="75">
        <f t="shared" si="67"/>
        <v>435</v>
      </c>
      <c r="AM143" s="80">
        <f t="shared" si="68"/>
        <v>2.6789013425298682E-2</v>
      </c>
    </row>
    <row r="144" spans="1:39" ht="24.95" customHeight="1">
      <c r="A144" s="3">
        <v>137</v>
      </c>
      <c r="B144" s="50" t="s">
        <v>200</v>
      </c>
      <c r="D144" s="43">
        <v>0</v>
      </c>
      <c r="E144" s="44">
        <v>1</v>
      </c>
      <c r="F144" s="75">
        <f t="shared" si="52"/>
        <v>1</v>
      </c>
      <c r="G144" s="80">
        <f t="shared" si="53"/>
        <v>4.711338637358371E-7</v>
      </c>
      <c r="H144" s="43">
        <v>0</v>
      </c>
      <c r="I144" s="44">
        <v>0</v>
      </c>
      <c r="J144" s="75">
        <f t="shared" si="54"/>
        <v>0</v>
      </c>
      <c r="K144" s="80">
        <f t="shared" si="55"/>
        <v>0</v>
      </c>
      <c r="L144" s="43">
        <v>0</v>
      </c>
      <c r="M144" s="44">
        <v>0</v>
      </c>
      <c r="N144" s="75">
        <f t="shared" si="56"/>
        <v>0</v>
      </c>
      <c r="O144" s="80">
        <f t="shared" si="57"/>
        <v>0</v>
      </c>
      <c r="P144" s="43">
        <v>0</v>
      </c>
      <c r="Q144" s="44">
        <v>0</v>
      </c>
      <c r="R144" s="75">
        <f t="shared" si="58"/>
        <v>0</v>
      </c>
      <c r="S144" s="80">
        <f t="shared" si="59"/>
        <v>0</v>
      </c>
      <c r="T144" s="43">
        <v>0</v>
      </c>
      <c r="U144" s="44">
        <v>0</v>
      </c>
      <c r="V144" s="75">
        <f t="shared" si="60"/>
        <v>0</v>
      </c>
      <c r="W144" s="80">
        <f t="shared" si="61"/>
        <v>0</v>
      </c>
      <c r="X144" s="43">
        <v>0</v>
      </c>
      <c r="Y144" s="44">
        <v>0</v>
      </c>
      <c r="Z144" s="75">
        <f t="shared" si="62"/>
        <v>0</v>
      </c>
      <c r="AA144" s="80">
        <f t="shared" si="63"/>
        <v>0</v>
      </c>
      <c r="AB144" s="43">
        <v>0</v>
      </c>
      <c r="AC144" s="44">
        <v>0</v>
      </c>
      <c r="AD144" s="75">
        <f t="shared" si="64"/>
        <v>0</v>
      </c>
      <c r="AE144" s="80">
        <f t="shared" si="69"/>
        <v>0</v>
      </c>
      <c r="AF144" s="43">
        <v>0</v>
      </c>
      <c r="AG144" s="44">
        <v>0</v>
      </c>
      <c r="AH144" s="75">
        <f t="shared" si="65"/>
        <v>0</v>
      </c>
      <c r="AI144" s="80">
        <f t="shared" si="66"/>
        <v>0</v>
      </c>
      <c r="AJ144" s="43">
        <v>0</v>
      </c>
      <c r="AK144" s="44">
        <v>0</v>
      </c>
      <c r="AL144" s="75">
        <f t="shared" si="67"/>
        <v>0</v>
      </c>
      <c r="AM144" s="80">
        <f t="shared" si="68"/>
        <v>0</v>
      </c>
    </row>
    <row r="145" spans="1:39" ht="24.95" customHeight="1">
      <c r="A145" s="3">
        <v>138</v>
      </c>
      <c r="B145" s="50" t="s">
        <v>251</v>
      </c>
      <c r="D145" s="43">
        <v>0</v>
      </c>
      <c r="E145" s="44">
        <v>0</v>
      </c>
      <c r="F145" s="75">
        <f t="shared" si="52"/>
        <v>0</v>
      </c>
      <c r="G145" s="80">
        <f t="shared" si="53"/>
        <v>0</v>
      </c>
      <c r="H145" s="43">
        <v>0</v>
      </c>
      <c r="I145" s="44">
        <v>0</v>
      </c>
      <c r="J145" s="75">
        <f t="shared" si="54"/>
        <v>0</v>
      </c>
      <c r="K145" s="80">
        <f t="shared" si="55"/>
        <v>0</v>
      </c>
      <c r="L145" s="43">
        <v>0</v>
      </c>
      <c r="M145" s="44">
        <v>0</v>
      </c>
      <c r="N145" s="75">
        <f t="shared" si="56"/>
        <v>0</v>
      </c>
      <c r="O145" s="80">
        <f t="shared" si="57"/>
        <v>0</v>
      </c>
      <c r="P145" s="43">
        <v>0</v>
      </c>
      <c r="Q145" s="44">
        <v>0</v>
      </c>
      <c r="R145" s="75">
        <f t="shared" si="58"/>
        <v>0</v>
      </c>
      <c r="S145" s="80">
        <f t="shared" si="59"/>
        <v>0</v>
      </c>
      <c r="T145" s="43">
        <v>0</v>
      </c>
      <c r="U145" s="44">
        <v>0</v>
      </c>
      <c r="V145" s="75">
        <f t="shared" si="60"/>
        <v>0</v>
      </c>
      <c r="W145" s="80">
        <f t="shared" si="61"/>
        <v>0</v>
      </c>
      <c r="X145" s="43">
        <v>0</v>
      </c>
      <c r="Y145" s="44">
        <v>0</v>
      </c>
      <c r="Z145" s="75">
        <f t="shared" si="62"/>
        <v>0</v>
      </c>
      <c r="AA145" s="80">
        <f t="shared" si="63"/>
        <v>0</v>
      </c>
      <c r="AB145" s="43">
        <v>0</v>
      </c>
      <c r="AC145" s="44">
        <v>0</v>
      </c>
      <c r="AD145" s="75">
        <f t="shared" si="64"/>
        <v>0</v>
      </c>
      <c r="AE145" s="80">
        <f t="shared" si="69"/>
        <v>0</v>
      </c>
      <c r="AF145" s="43">
        <v>0</v>
      </c>
      <c r="AG145" s="44">
        <v>0</v>
      </c>
      <c r="AH145" s="75">
        <f t="shared" si="65"/>
        <v>0</v>
      </c>
      <c r="AI145" s="80">
        <f t="shared" si="66"/>
        <v>0</v>
      </c>
      <c r="AJ145" s="43">
        <v>0</v>
      </c>
      <c r="AK145" s="44">
        <v>0</v>
      </c>
      <c r="AL145" s="75">
        <f t="shared" si="67"/>
        <v>0</v>
      </c>
      <c r="AM145" s="80">
        <f t="shared" si="68"/>
        <v>0</v>
      </c>
    </row>
    <row r="146" spans="1:39" ht="24.95" customHeight="1">
      <c r="A146" s="3">
        <v>139</v>
      </c>
      <c r="B146" s="50" t="s">
        <v>217</v>
      </c>
      <c r="D146" s="43">
        <v>0</v>
      </c>
      <c r="E146" s="44">
        <v>0</v>
      </c>
      <c r="F146" s="75">
        <f t="shared" si="52"/>
        <v>0</v>
      </c>
      <c r="G146" s="80">
        <f t="shared" si="53"/>
        <v>0</v>
      </c>
      <c r="H146" s="43">
        <v>0</v>
      </c>
      <c r="I146" s="44">
        <v>0</v>
      </c>
      <c r="J146" s="75">
        <f t="shared" si="54"/>
        <v>0</v>
      </c>
      <c r="K146" s="80">
        <f t="shared" si="55"/>
        <v>0</v>
      </c>
      <c r="L146" s="43">
        <v>0</v>
      </c>
      <c r="M146" s="44">
        <v>0</v>
      </c>
      <c r="N146" s="75">
        <f t="shared" si="56"/>
        <v>0</v>
      </c>
      <c r="O146" s="80">
        <f t="shared" si="57"/>
        <v>0</v>
      </c>
      <c r="P146" s="43">
        <v>0</v>
      </c>
      <c r="Q146" s="44">
        <v>0</v>
      </c>
      <c r="R146" s="75">
        <f t="shared" si="58"/>
        <v>0</v>
      </c>
      <c r="S146" s="80">
        <f t="shared" si="59"/>
        <v>0</v>
      </c>
      <c r="T146" s="43">
        <v>1</v>
      </c>
      <c r="U146" s="44">
        <v>0</v>
      </c>
      <c r="V146" s="75">
        <f t="shared" si="60"/>
        <v>1</v>
      </c>
      <c r="W146" s="80">
        <f t="shared" si="61"/>
        <v>5.5412406837891E-6</v>
      </c>
      <c r="X146" s="43">
        <v>0</v>
      </c>
      <c r="Y146" s="44">
        <v>0</v>
      </c>
      <c r="Z146" s="75">
        <f t="shared" si="62"/>
        <v>0</v>
      </c>
      <c r="AA146" s="80">
        <f t="shared" si="63"/>
        <v>0</v>
      </c>
      <c r="AB146" s="43">
        <v>0</v>
      </c>
      <c r="AC146" s="44">
        <v>0</v>
      </c>
      <c r="AD146" s="75">
        <f t="shared" si="64"/>
        <v>0</v>
      </c>
      <c r="AE146" s="80">
        <f t="shared" si="69"/>
        <v>0</v>
      </c>
      <c r="AF146" s="43">
        <v>0</v>
      </c>
      <c r="AG146" s="44">
        <v>0</v>
      </c>
      <c r="AH146" s="75">
        <f t="shared" si="65"/>
        <v>0</v>
      </c>
      <c r="AI146" s="80">
        <f t="shared" si="66"/>
        <v>0</v>
      </c>
      <c r="AJ146" s="43">
        <v>0</v>
      </c>
      <c r="AK146" s="44">
        <v>0</v>
      </c>
      <c r="AL146" s="75">
        <f t="shared" si="67"/>
        <v>0</v>
      </c>
      <c r="AM146" s="80">
        <f t="shared" si="68"/>
        <v>0</v>
      </c>
    </row>
    <row r="147" spans="1:39" ht="24.95" customHeight="1">
      <c r="A147" s="3">
        <v>140</v>
      </c>
      <c r="B147" s="50" t="s">
        <v>252</v>
      </c>
      <c r="D147" s="43">
        <v>0</v>
      </c>
      <c r="E147" s="44">
        <v>0</v>
      </c>
      <c r="F147" s="75">
        <f t="shared" si="52"/>
        <v>0</v>
      </c>
      <c r="G147" s="80">
        <f t="shared" si="53"/>
        <v>0</v>
      </c>
      <c r="H147" s="43">
        <v>0</v>
      </c>
      <c r="I147" s="44">
        <v>0</v>
      </c>
      <c r="J147" s="75">
        <f t="shared" si="54"/>
        <v>0</v>
      </c>
      <c r="K147" s="80">
        <f t="shared" si="55"/>
        <v>0</v>
      </c>
      <c r="L147" s="43">
        <v>0</v>
      </c>
      <c r="M147" s="44">
        <v>0</v>
      </c>
      <c r="N147" s="75">
        <f t="shared" si="56"/>
        <v>0</v>
      </c>
      <c r="O147" s="80">
        <f t="shared" si="57"/>
        <v>0</v>
      </c>
      <c r="P147" s="43">
        <v>0</v>
      </c>
      <c r="Q147" s="44">
        <v>0</v>
      </c>
      <c r="R147" s="75">
        <f t="shared" si="58"/>
        <v>0</v>
      </c>
      <c r="S147" s="80">
        <f t="shared" si="59"/>
        <v>0</v>
      </c>
      <c r="T147" s="43">
        <v>0</v>
      </c>
      <c r="U147" s="44">
        <v>0</v>
      </c>
      <c r="V147" s="75">
        <f t="shared" si="60"/>
        <v>0</v>
      </c>
      <c r="W147" s="80">
        <f t="shared" si="61"/>
        <v>0</v>
      </c>
      <c r="X147" s="43">
        <v>0</v>
      </c>
      <c r="Y147" s="44">
        <v>0</v>
      </c>
      <c r="Z147" s="75">
        <f t="shared" si="62"/>
        <v>0</v>
      </c>
      <c r="AA147" s="80">
        <f t="shared" si="63"/>
        <v>0</v>
      </c>
      <c r="AB147" s="43">
        <v>0</v>
      </c>
      <c r="AC147" s="44">
        <v>0</v>
      </c>
      <c r="AD147" s="75">
        <f t="shared" si="64"/>
        <v>0</v>
      </c>
      <c r="AE147" s="80">
        <f t="shared" si="69"/>
        <v>0</v>
      </c>
      <c r="AF147" s="43">
        <v>0</v>
      </c>
      <c r="AG147" s="44">
        <v>0</v>
      </c>
      <c r="AH147" s="75">
        <f t="shared" si="65"/>
        <v>0</v>
      </c>
      <c r="AI147" s="80">
        <f t="shared" si="66"/>
        <v>0</v>
      </c>
      <c r="AJ147" s="43">
        <v>0</v>
      </c>
      <c r="AK147" s="44">
        <v>0</v>
      </c>
      <c r="AL147" s="75">
        <f t="shared" si="67"/>
        <v>0</v>
      </c>
      <c r="AM147" s="80">
        <f t="shared" si="68"/>
        <v>0</v>
      </c>
    </row>
    <row r="148" spans="1:39" ht="24.95" customHeight="1">
      <c r="A148" s="3">
        <v>141</v>
      </c>
      <c r="B148" s="50" t="s">
        <v>201</v>
      </c>
      <c r="D148" s="43">
        <v>0</v>
      </c>
      <c r="E148" s="44">
        <v>0</v>
      </c>
      <c r="F148" s="75">
        <f t="shared" si="52"/>
        <v>0</v>
      </c>
      <c r="G148" s="80">
        <f t="shared" si="53"/>
        <v>0</v>
      </c>
      <c r="H148" s="43">
        <v>0</v>
      </c>
      <c r="I148" s="44">
        <v>0</v>
      </c>
      <c r="J148" s="75">
        <f t="shared" si="54"/>
        <v>0</v>
      </c>
      <c r="K148" s="80">
        <f t="shared" si="55"/>
        <v>0</v>
      </c>
      <c r="L148" s="43">
        <v>0</v>
      </c>
      <c r="M148" s="44">
        <v>0</v>
      </c>
      <c r="N148" s="75">
        <f t="shared" si="56"/>
        <v>0</v>
      </c>
      <c r="O148" s="80">
        <f t="shared" si="57"/>
        <v>0</v>
      </c>
      <c r="P148" s="43">
        <v>0</v>
      </c>
      <c r="Q148" s="44">
        <v>0</v>
      </c>
      <c r="R148" s="75">
        <f t="shared" si="58"/>
        <v>0</v>
      </c>
      <c r="S148" s="80">
        <f t="shared" si="59"/>
        <v>0</v>
      </c>
      <c r="T148" s="43">
        <v>0</v>
      </c>
      <c r="U148" s="44">
        <v>0</v>
      </c>
      <c r="V148" s="75">
        <f t="shared" si="60"/>
        <v>0</v>
      </c>
      <c r="W148" s="80">
        <f t="shared" si="61"/>
        <v>0</v>
      </c>
      <c r="X148" s="43">
        <v>0</v>
      </c>
      <c r="Y148" s="44">
        <v>0</v>
      </c>
      <c r="Z148" s="75">
        <f t="shared" si="62"/>
        <v>0</v>
      </c>
      <c r="AA148" s="80">
        <f t="shared" si="63"/>
        <v>0</v>
      </c>
      <c r="AB148" s="43">
        <v>0</v>
      </c>
      <c r="AC148" s="44">
        <v>0</v>
      </c>
      <c r="AD148" s="75">
        <f t="shared" si="64"/>
        <v>0</v>
      </c>
      <c r="AE148" s="80">
        <f t="shared" si="69"/>
        <v>0</v>
      </c>
      <c r="AF148" s="43">
        <v>5</v>
      </c>
      <c r="AG148" s="44">
        <v>0</v>
      </c>
      <c r="AH148" s="75">
        <f t="shared" si="65"/>
        <v>5</v>
      </c>
      <c r="AI148" s="80">
        <f t="shared" si="66"/>
        <v>1.0117361392148928E-4</v>
      </c>
      <c r="AJ148" s="43">
        <v>0</v>
      </c>
      <c r="AK148" s="44">
        <v>0</v>
      </c>
      <c r="AL148" s="75">
        <f t="shared" si="67"/>
        <v>0</v>
      </c>
      <c r="AM148" s="80">
        <f t="shared" si="68"/>
        <v>0</v>
      </c>
    </row>
    <row r="149" spans="1:39" ht="24.95" customHeight="1">
      <c r="A149" s="3">
        <v>142</v>
      </c>
      <c r="B149" s="50" t="s">
        <v>202</v>
      </c>
      <c r="D149" s="43">
        <v>0</v>
      </c>
      <c r="E149" s="44">
        <v>0</v>
      </c>
      <c r="F149" s="75">
        <f t="shared" ref="F149:F150" si="70">SUM(D149:E149)</f>
        <v>0</v>
      </c>
      <c r="G149" s="80">
        <f t="shared" ref="G149:G150" si="71">+F149/$F$153</f>
        <v>0</v>
      </c>
      <c r="H149" s="43">
        <v>0</v>
      </c>
      <c r="I149" s="44">
        <v>0</v>
      </c>
      <c r="J149" s="75">
        <f t="shared" ref="J149:J150" si="72">SUM(H149:I149)</f>
        <v>0</v>
      </c>
      <c r="K149" s="80">
        <f t="shared" ref="K149:K150" si="73">+J149/$J$153</f>
        <v>0</v>
      </c>
      <c r="L149" s="43">
        <v>0</v>
      </c>
      <c r="M149" s="44">
        <v>0</v>
      </c>
      <c r="N149" s="75">
        <f t="shared" ref="N149:N150" si="74">SUM(L149:M149)</f>
        <v>0</v>
      </c>
      <c r="O149" s="80">
        <f t="shared" ref="O149:O150" si="75">+N149/$N$153</f>
        <v>0</v>
      </c>
      <c r="P149" s="43">
        <v>80</v>
      </c>
      <c r="Q149" s="44">
        <v>0</v>
      </c>
      <c r="R149" s="75">
        <f t="shared" ref="R149:R150" si="76">SUM(P149:Q149)</f>
        <v>80</v>
      </c>
      <c r="S149" s="80">
        <f t="shared" si="59"/>
        <v>3.3472243142374186E-4</v>
      </c>
      <c r="T149" s="43">
        <v>0</v>
      </c>
      <c r="U149" s="44">
        <v>0</v>
      </c>
      <c r="V149" s="75">
        <f t="shared" ref="V149:V150" si="77">SUM(T149:U149)</f>
        <v>0</v>
      </c>
      <c r="W149" s="80">
        <f t="shared" ref="W149:W150" si="78">+V149/$V$153</f>
        <v>0</v>
      </c>
      <c r="X149" s="43">
        <v>0</v>
      </c>
      <c r="Y149" s="44">
        <v>0</v>
      </c>
      <c r="Z149" s="75">
        <f t="shared" ref="Z149:Z150" si="79">SUM(X149:Y149)</f>
        <v>0</v>
      </c>
      <c r="AA149" s="80">
        <f t="shared" ref="AA149:AA150" si="80">+Z149/$Z$153</f>
        <v>0</v>
      </c>
      <c r="AB149" s="43">
        <v>0</v>
      </c>
      <c r="AC149" s="44">
        <v>0</v>
      </c>
      <c r="AD149" s="75">
        <f t="shared" ref="AD149:AD150" si="81">SUM(AB149:AC149)</f>
        <v>0</v>
      </c>
      <c r="AE149" s="80">
        <f t="shared" si="69"/>
        <v>0</v>
      </c>
      <c r="AF149" s="43">
        <v>27</v>
      </c>
      <c r="AG149" s="44">
        <v>0</v>
      </c>
      <c r="AH149" s="75">
        <f t="shared" ref="AH149:AH150" si="82">SUM(AF149:AG149)</f>
        <v>27</v>
      </c>
      <c r="AI149" s="80">
        <f t="shared" ref="AI149:AI150" si="83">+AH149/$AH$153</f>
        <v>5.4633751517604206E-4</v>
      </c>
      <c r="AJ149" s="43">
        <v>0</v>
      </c>
      <c r="AK149" s="44">
        <v>0</v>
      </c>
      <c r="AL149" s="75">
        <f t="shared" ref="AL149:AL150" si="84">SUM(AJ149:AK149)</f>
        <v>0</v>
      </c>
      <c r="AM149" s="80">
        <f t="shared" ref="AM149:AM150" si="85">+AL149/$AL$153</f>
        <v>0</v>
      </c>
    </row>
    <row r="150" spans="1:39" ht="24.95" customHeight="1">
      <c r="A150" s="3">
        <v>143</v>
      </c>
      <c r="B150" s="50" t="s">
        <v>203</v>
      </c>
      <c r="D150" s="43">
        <v>0</v>
      </c>
      <c r="E150" s="44">
        <v>0</v>
      </c>
      <c r="F150" s="75">
        <f t="shared" si="70"/>
        <v>0</v>
      </c>
      <c r="G150" s="80">
        <f t="shared" si="71"/>
        <v>0</v>
      </c>
      <c r="H150" s="43">
        <v>0</v>
      </c>
      <c r="I150" s="44">
        <v>0</v>
      </c>
      <c r="J150" s="75">
        <f t="shared" si="72"/>
        <v>0</v>
      </c>
      <c r="K150" s="80">
        <f t="shared" si="73"/>
        <v>0</v>
      </c>
      <c r="L150" s="43">
        <v>0</v>
      </c>
      <c r="M150" s="44">
        <v>0</v>
      </c>
      <c r="N150" s="75">
        <f t="shared" si="74"/>
        <v>0</v>
      </c>
      <c r="O150" s="80">
        <f t="shared" si="75"/>
        <v>0</v>
      </c>
      <c r="P150" s="43">
        <v>0</v>
      </c>
      <c r="Q150" s="44">
        <v>0</v>
      </c>
      <c r="R150" s="75">
        <f t="shared" si="76"/>
        <v>0</v>
      </c>
      <c r="S150" s="80">
        <f t="shared" si="59"/>
        <v>0</v>
      </c>
      <c r="T150" s="43">
        <v>1</v>
      </c>
      <c r="U150" s="44">
        <v>0</v>
      </c>
      <c r="V150" s="75">
        <f t="shared" si="77"/>
        <v>1</v>
      </c>
      <c r="W150" s="80">
        <f t="shared" si="78"/>
        <v>5.5412406837891E-6</v>
      </c>
      <c r="X150" s="43">
        <v>0</v>
      </c>
      <c r="Y150" s="44">
        <v>0</v>
      </c>
      <c r="Z150" s="75">
        <f t="shared" si="79"/>
        <v>0</v>
      </c>
      <c r="AA150" s="80">
        <f t="shared" si="80"/>
        <v>0</v>
      </c>
      <c r="AB150" s="43">
        <v>0</v>
      </c>
      <c r="AC150" s="44">
        <v>0</v>
      </c>
      <c r="AD150" s="75">
        <f t="shared" si="81"/>
        <v>0</v>
      </c>
      <c r="AE150" s="80">
        <f t="shared" si="69"/>
        <v>0</v>
      </c>
      <c r="AF150" s="43">
        <v>6</v>
      </c>
      <c r="AG150" s="44">
        <v>0</v>
      </c>
      <c r="AH150" s="75">
        <f t="shared" si="82"/>
        <v>6</v>
      </c>
      <c r="AI150" s="80">
        <f t="shared" si="83"/>
        <v>1.2140833670578713E-4</v>
      </c>
      <c r="AJ150" s="43">
        <v>36</v>
      </c>
      <c r="AK150" s="44">
        <v>0</v>
      </c>
      <c r="AL150" s="75">
        <f t="shared" si="84"/>
        <v>36</v>
      </c>
      <c r="AM150" s="80">
        <f t="shared" si="85"/>
        <v>2.2170218007143737E-3</v>
      </c>
    </row>
    <row r="151" spans="1:39" ht="24.95" customHeight="1">
      <c r="A151" s="3">
        <v>144</v>
      </c>
      <c r="B151" s="51" t="s">
        <v>253</v>
      </c>
      <c r="D151" s="45">
        <v>0</v>
      </c>
      <c r="E151" s="46">
        <v>0</v>
      </c>
      <c r="F151" s="76">
        <f t="shared" si="52"/>
        <v>0</v>
      </c>
      <c r="G151" s="81">
        <f>+F151/$F$153</f>
        <v>0</v>
      </c>
      <c r="H151" s="45">
        <v>0</v>
      </c>
      <c r="I151" s="46">
        <v>0</v>
      </c>
      <c r="J151" s="76">
        <f t="shared" si="54"/>
        <v>0</v>
      </c>
      <c r="K151" s="81">
        <f>+J151/$J$153</f>
        <v>0</v>
      </c>
      <c r="L151" s="45">
        <v>0</v>
      </c>
      <c r="M151" s="46">
        <v>0</v>
      </c>
      <c r="N151" s="76">
        <f t="shared" si="56"/>
        <v>0</v>
      </c>
      <c r="O151" s="81">
        <f>+N151/$N$153</f>
        <v>0</v>
      </c>
      <c r="P151" s="45">
        <v>0</v>
      </c>
      <c r="Q151" s="46">
        <v>0</v>
      </c>
      <c r="R151" s="76">
        <f t="shared" si="58"/>
        <v>0</v>
      </c>
      <c r="S151" s="81">
        <f t="shared" si="59"/>
        <v>0</v>
      </c>
      <c r="T151" s="45">
        <v>0</v>
      </c>
      <c r="U151" s="46">
        <v>0</v>
      </c>
      <c r="V151" s="76">
        <f t="shared" si="60"/>
        <v>0</v>
      </c>
      <c r="W151" s="81">
        <f>+V151/$V$153</f>
        <v>0</v>
      </c>
      <c r="X151" s="45">
        <v>0</v>
      </c>
      <c r="Y151" s="46">
        <v>0</v>
      </c>
      <c r="Z151" s="76">
        <f t="shared" si="62"/>
        <v>0</v>
      </c>
      <c r="AA151" s="81">
        <f>+Z151/$Z$153</f>
        <v>0</v>
      </c>
      <c r="AB151" s="45">
        <v>0</v>
      </c>
      <c r="AC151" s="46">
        <v>0</v>
      </c>
      <c r="AD151" s="76">
        <f t="shared" si="64"/>
        <v>0</v>
      </c>
      <c r="AE151" s="81">
        <f t="shared" si="69"/>
        <v>0</v>
      </c>
      <c r="AF151" s="45">
        <v>0</v>
      </c>
      <c r="AG151" s="46">
        <v>0</v>
      </c>
      <c r="AH151" s="76">
        <f t="shared" si="65"/>
        <v>0</v>
      </c>
      <c r="AI151" s="81">
        <f>+AH151/$AH$153</f>
        <v>0</v>
      </c>
      <c r="AJ151" s="45">
        <v>0</v>
      </c>
      <c r="AK151" s="46">
        <v>0</v>
      </c>
      <c r="AL151" s="76">
        <f t="shared" si="67"/>
        <v>0</v>
      </c>
      <c r="AM151" s="81">
        <f>+AL151/$AL$153</f>
        <v>0</v>
      </c>
    </row>
    <row r="152" spans="1:39" s="31" customFormat="1" ht="15" customHeight="1">
      <c r="A152" s="53"/>
      <c r="B152" s="32"/>
      <c r="D152" s="33"/>
      <c r="E152" s="33"/>
      <c r="F152" s="33"/>
      <c r="G152" s="77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</row>
    <row r="153" spans="1:39" s="35" customFormat="1" ht="24" customHeight="1">
      <c r="A153" s="55"/>
      <c r="B153" s="34" t="s">
        <v>2</v>
      </c>
      <c r="D153" s="36">
        <f t="shared" ref="D153:AM153" si="86">SUM(D8:D151)</f>
        <v>335569</v>
      </c>
      <c r="E153" s="37">
        <f t="shared" si="86"/>
        <v>1786970</v>
      </c>
      <c r="F153" s="37">
        <f t="shared" si="86"/>
        <v>2122539</v>
      </c>
      <c r="G153" s="78">
        <f t="shared" si="86"/>
        <v>1.0000000000000002</v>
      </c>
      <c r="H153" s="36">
        <f t="shared" si="86"/>
        <v>635953</v>
      </c>
      <c r="I153" s="37">
        <f t="shared" si="86"/>
        <v>535622</v>
      </c>
      <c r="J153" s="37">
        <f t="shared" si="86"/>
        <v>1171575</v>
      </c>
      <c r="K153" s="78">
        <f t="shared" si="86"/>
        <v>1.0000000000000002</v>
      </c>
      <c r="L153" s="36">
        <f t="shared" si="86"/>
        <v>298361</v>
      </c>
      <c r="M153" s="37">
        <f t="shared" si="86"/>
        <v>184176</v>
      </c>
      <c r="N153" s="37">
        <f t="shared" si="86"/>
        <v>482537</v>
      </c>
      <c r="O153" s="78">
        <f t="shared" si="86"/>
        <v>1.0000000000000007</v>
      </c>
      <c r="P153" s="36">
        <f>SUM(P8:P151)</f>
        <v>239004</v>
      </c>
      <c r="Q153" s="37">
        <f>SUM(Q8:Q151)</f>
        <v>0</v>
      </c>
      <c r="R153" s="37">
        <f>SUM(R8:R151)</f>
        <v>239004</v>
      </c>
      <c r="S153" s="78">
        <f>SUM(S8:S151)</f>
        <v>1.0000000000000002</v>
      </c>
      <c r="T153" s="36">
        <f t="shared" si="86"/>
        <v>109260</v>
      </c>
      <c r="U153" s="37">
        <f t="shared" si="86"/>
        <v>71205</v>
      </c>
      <c r="V153" s="37">
        <f t="shared" si="86"/>
        <v>180465</v>
      </c>
      <c r="W153" s="78">
        <f t="shared" si="86"/>
        <v>0.99999999999999978</v>
      </c>
      <c r="X153" s="36">
        <f t="shared" si="86"/>
        <v>140853</v>
      </c>
      <c r="Y153" s="37">
        <f t="shared" si="86"/>
        <v>0</v>
      </c>
      <c r="Z153" s="37">
        <f t="shared" si="86"/>
        <v>140853</v>
      </c>
      <c r="AA153" s="78">
        <f t="shared" si="86"/>
        <v>0.99999999999999989</v>
      </c>
      <c r="AB153" s="36">
        <f t="shared" ref="AB153:AE153" si="87">SUM(AB8:AB151)</f>
        <v>56412</v>
      </c>
      <c r="AC153" s="37">
        <f t="shared" si="87"/>
        <v>0</v>
      </c>
      <c r="AD153" s="37">
        <f t="shared" si="87"/>
        <v>56412</v>
      </c>
      <c r="AE153" s="78">
        <f t="shared" si="87"/>
        <v>1</v>
      </c>
      <c r="AF153" s="36">
        <f t="shared" si="86"/>
        <v>49420</v>
      </c>
      <c r="AG153" s="37">
        <f t="shared" si="86"/>
        <v>0</v>
      </c>
      <c r="AH153" s="37">
        <f t="shared" si="86"/>
        <v>49420</v>
      </c>
      <c r="AI153" s="78">
        <f t="shared" si="86"/>
        <v>1</v>
      </c>
      <c r="AJ153" s="36">
        <f t="shared" si="86"/>
        <v>16238</v>
      </c>
      <c r="AK153" s="37">
        <f t="shared" si="86"/>
        <v>0</v>
      </c>
      <c r="AL153" s="37">
        <f t="shared" si="86"/>
        <v>16238</v>
      </c>
      <c r="AM153" s="78">
        <f t="shared" si="86"/>
        <v>1.0000000000000004</v>
      </c>
    </row>
    <row r="154" spans="1:39" s="2" customFormat="1" ht="18.75">
      <c r="A154" s="56"/>
      <c r="B154" s="7"/>
      <c r="D154" s="8"/>
      <c r="E154" s="8"/>
      <c r="F154" s="8"/>
      <c r="G154" s="8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</row>
    <row r="155" spans="1:39" ht="21">
      <c r="B155" s="98" t="s">
        <v>258</v>
      </c>
    </row>
    <row r="156" spans="1:39" s="70" customFormat="1" ht="23.25">
      <c r="B156" s="71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</row>
    <row r="157" spans="1:39" s="2" customFormat="1" ht="18.75">
      <c r="A157" s="56"/>
      <c r="B157" s="10"/>
      <c r="D157" s="8"/>
      <c r="E157" s="8"/>
      <c r="F157" s="8"/>
      <c r="G157" s="8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</row>
    <row r="158" spans="1:39" s="2" customFormat="1" ht="23.25">
      <c r="A158" s="56"/>
      <c r="B158" s="10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</row>
    <row r="159" spans="1:39" ht="18.75">
      <c r="B159" s="11"/>
      <c r="D159" s="6"/>
      <c r="E159" s="6"/>
      <c r="F159" s="6"/>
      <c r="G159" s="6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1:39" ht="18.75">
      <c r="B160" s="11"/>
      <c r="D160" s="6"/>
      <c r="E160" s="6"/>
      <c r="F160" s="6"/>
      <c r="G160" s="6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2:7" ht="18.75">
      <c r="B161" s="11"/>
      <c r="D161" s="4"/>
      <c r="E161" s="4"/>
      <c r="F161" s="4"/>
      <c r="G161" s="4"/>
    </row>
    <row r="162" spans="2:7" ht="18.75">
      <c r="B162" s="11"/>
      <c r="D162" s="4"/>
      <c r="E162" s="4"/>
      <c r="F162" s="4"/>
      <c r="G162" s="4"/>
    </row>
    <row r="163" spans="2:7" ht="18.75">
      <c r="B163" s="11"/>
      <c r="D163" s="6"/>
      <c r="E163" s="6"/>
      <c r="F163" s="6"/>
      <c r="G163" s="6"/>
    </row>
    <row r="164" spans="2:7" ht="18.75">
      <c r="B164" s="11"/>
      <c r="D164" s="6"/>
      <c r="E164" s="6"/>
      <c r="F164" s="6"/>
      <c r="G164" s="6"/>
    </row>
    <row r="165" spans="2:7">
      <c r="B165" s="12"/>
      <c r="D165" s="4"/>
      <c r="E165" s="4"/>
      <c r="F165" s="4"/>
      <c r="G165" s="4"/>
    </row>
  </sheetData>
  <autoFilter ref="B7:AM151"/>
  <mergeCells count="28">
    <mergeCell ref="AF3:AI3"/>
    <mergeCell ref="AJ3:AM3"/>
    <mergeCell ref="X4:AA4"/>
    <mergeCell ref="AF4:AI4"/>
    <mergeCell ref="AJ4:AM4"/>
    <mergeCell ref="D3:G3"/>
    <mergeCell ref="H3:K3"/>
    <mergeCell ref="L3:O3"/>
    <mergeCell ref="T3:W3"/>
    <mergeCell ref="P3:S3"/>
    <mergeCell ref="X3:AA3"/>
    <mergeCell ref="D4:G4"/>
    <mergeCell ref="H4:K4"/>
    <mergeCell ref="L4:O4"/>
    <mergeCell ref="T4:W4"/>
    <mergeCell ref="P4:S4"/>
    <mergeCell ref="AB3:AE3"/>
    <mergeCell ref="AB4:AE4"/>
    <mergeCell ref="B5:B6"/>
    <mergeCell ref="AF5:AI5"/>
    <mergeCell ref="AJ5:AM5"/>
    <mergeCell ref="D5:G5"/>
    <mergeCell ref="H5:K5"/>
    <mergeCell ref="L5:O5"/>
    <mergeCell ref="T5:W5"/>
    <mergeCell ref="P5:S5"/>
    <mergeCell ref="X5:AA5"/>
    <mergeCell ref="AB5:AE5"/>
  </mergeCells>
  <pageMargins left="0.7" right="0.7" top="0.75" bottom="0.75" header="0.3" footer="0.3"/>
  <pageSetup paperSize="9" scale="48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9"/>
  <sheetViews>
    <sheetView showGridLines="0" zoomScale="60" zoomScaleNormal="60" workbookViewId="0">
      <pane xSplit="3" ySplit="7" topLeftCell="L65" activePane="bottomRight" state="frozen"/>
      <selection pane="topRight" activeCell="D1" sqref="D1"/>
      <selection pane="bottomLeft" activeCell="A7" sqref="A7"/>
      <selection pane="bottomRight" activeCell="Q87" sqref="Q87"/>
    </sheetView>
  </sheetViews>
  <sheetFormatPr baseColWidth="10" defaultColWidth="12.28515625" defaultRowHeight="18"/>
  <cols>
    <col min="1" max="1" width="6.140625" style="3" customWidth="1"/>
    <col min="2" max="2" width="39.7109375" style="2" customWidth="1"/>
    <col min="3" max="3" width="2.5703125" style="4" customWidth="1"/>
    <col min="4" max="39" width="18.7109375" style="3" customWidth="1"/>
    <col min="40" max="40" width="3.28515625" style="4" customWidth="1"/>
    <col min="41" max="16384" width="12.28515625" style="4"/>
  </cols>
  <sheetData>
    <row r="1" spans="1:39" s="30" customFormat="1" ht="24.95" customHeight="1">
      <c r="A1" s="52"/>
      <c r="B1" s="47" t="s">
        <v>34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s="31" customFormat="1" ht="24.95" customHeight="1">
      <c r="A2" s="53"/>
      <c r="B2" s="48" t="s">
        <v>37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s="84" customFormat="1" ht="20.100000000000001" customHeight="1">
      <c r="A3" s="82"/>
      <c r="B3" s="83"/>
      <c r="D3" s="121">
        <v>1</v>
      </c>
      <c r="E3" s="121"/>
      <c r="F3" s="121"/>
      <c r="G3" s="121"/>
      <c r="H3" s="121">
        <v>2</v>
      </c>
      <c r="I3" s="121"/>
      <c r="J3" s="121"/>
      <c r="K3" s="121"/>
      <c r="L3" s="121">
        <v>3</v>
      </c>
      <c r="M3" s="121"/>
      <c r="N3" s="121"/>
      <c r="O3" s="121"/>
      <c r="P3" s="121">
        <v>4</v>
      </c>
      <c r="Q3" s="121"/>
      <c r="R3" s="121"/>
      <c r="S3" s="121"/>
      <c r="T3" s="121">
        <v>5</v>
      </c>
      <c r="U3" s="121"/>
      <c r="V3" s="121"/>
      <c r="W3" s="121"/>
      <c r="X3" s="121">
        <v>6</v>
      </c>
      <c r="Y3" s="121"/>
      <c r="Z3" s="121"/>
      <c r="AA3" s="121"/>
      <c r="AB3" s="121">
        <v>7</v>
      </c>
      <c r="AC3" s="121"/>
      <c r="AD3" s="121"/>
      <c r="AE3" s="121"/>
      <c r="AF3" s="121">
        <v>8</v>
      </c>
      <c r="AG3" s="121"/>
      <c r="AH3" s="121"/>
      <c r="AI3" s="121"/>
      <c r="AJ3" s="121">
        <v>9</v>
      </c>
      <c r="AK3" s="121"/>
      <c r="AL3" s="121"/>
      <c r="AM3" s="121"/>
    </row>
    <row r="4" spans="1:39" s="31" customFormat="1" ht="60" customHeight="1">
      <c r="A4" s="53"/>
      <c r="B4" s="32"/>
      <c r="D4" s="122" t="s">
        <v>118</v>
      </c>
      <c r="E4" s="123"/>
      <c r="F4" s="123"/>
      <c r="G4" s="124"/>
      <c r="H4" s="122" t="s">
        <v>119</v>
      </c>
      <c r="I4" s="123"/>
      <c r="J4" s="123"/>
      <c r="K4" s="124"/>
      <c r="L4" s="122" t="s">
        <v>122</v>
      </c>
      <c r="M4" s="123"/>
      <c r="N4" s="123"/>
      <c r="O4" s="124"/>
      <c r="P4" s="122" t="s">
        <v>257</v>
      </c>
      <c r="Q4" s="123"/>
      <c r="R4" s="123"/>
      <c r="S4" s="124"/>
      <c r="T4" s="122" t="s">
        <v>205</v>
      </c>
      <c r="U4" s="123"/>
      <c r="V4" s="123"/>
      <c r="W4" s="124"/>
      <c r="X4" s="122" t="s">
        <v>116</v>
      </c>
      <c r="Y4" s="123"/>
      <c r="Z4" s="123"/>
      <c r="AA4" s="124"/>
      <c r="AB4" s="122" t="s">
        <v>206</v>
      </c>
      <c r="AC4" s="123"/>
      <c r="AD4" s="123"/>
      <c r="AE4" s="124"/>
      <c r="AF4" s="122" t="s">
        <v>121</v>
      </c>
      <c r="AG4" s="123"/>
      <c r="AH4" s="123"/>
      <c r="AI4" s="124"/>
      <c r="AJ4" s="122" t="s">
        <v>120</v>
      </c>
      <c r="AK4" s="123"/>
      <c r="AL4" s="123"/>
      <c r="AM4" s="124"/>
    </row>
    <row r="5" spans="1:39" s="13" customFormat="1" ht="48" customHeight="1">
      <c r="A5" s="54"/>
      <c r="B5" s="130" t="s">
        <v>1</v>
      </c>
      <c r="D5" s="125" t="s">
        <v>114</v>
      </c>
      <c r="E5" s="126"/>
      <c r="F5" s="126"/>
      <c r="G5" s="127"/>
      <c r="H5" s="125" t="s">
        <v>114</v>
      </c>
      <c r="I5" s="126"/>
      <c r="J5" s="126"/>
      <c r="K5" s="127"/>
      <c r="L5" s="125" t="s">
        <v>114</v>
      </c>
      <c r="M5" s="126"/>
      <c r="N5" s="126"/>
      <c r="O5" s="127"/>
      <c r="P5" s="125" t="s">
        <v>114</v>
      </c>
      <c r="Q5" s="126"/>
      <c r="R5" s="126"/>
      <c r="S5" s="127"/>
      <c r="T5" s="125" t="s">
        <v>114</v>
      </c>
      <c r="U5" s="126"/>
      <c r="V5" s="126"/>
      <c r="W5" s="127"/>
      <c r="X5" s="125" t="s">
        <v>114</v>
      </c>
      <c r="Y5" s="126"/>
      <c r="Z5" s="126"/>
      <c r="AA5" s="127"/>
      <c r="AB5" s="125" t="s">
        <v>114</v>
      </c>
      <c r="AC5" s="126"/>
      <c r="AD5" s="126"/>
      <c r="AE5" s="127"/>
      <c r="AF5" s="125" t="s">
        <v>114</v>
      </c>
      <c r="AG5" s="126"/>
      <c r="AH5" s="126"/>
      <c r="AI5" s="127"/>
      <c r="AJ5" s="125" t="s">
        <v>114</v>
      </c>
      <c r="AK5" s="126"/>
      <c r="AL5" s="126"/>
      <c r="AM5" s="127"/>
    </row>
    <row r="6" spans="1:39" s="13" customFormat="1" ht="45" customHeight="1">
      <c r="A6" s="54"/>
      <c r="B6" s="131"/>
      <c r="D6" s="38" t="s">
        <v>11</v>
      </c>
      <c r="E6" s="39" t="s">
        <v>12</v>
      </c>
      <c r="F6" s="73" t="s">
        <v>8</v>
      </c>
      <c r="G6" s="40" t="s">
        <v>117</v>
      </c>
      <c r="H6" s="38" t="s">
        <v>11</v>
      </c>
      <c r="I6" s="39" t="s">
        <v>12</v>
      </c>
      <c r="J6" s="73" t="s">
        <v>8</v>
      </c>
      <c r="K6" s="40" t="s">
        <v>117</v>
      </c>
      <c r="L6" s="38" t="s">
        <v>11</v>
      </c>
      <c r="M6" s="39" t="s">
        <v>12</v>
      </c>
      <c r="N6" s="73" t="s">
        <v>8</v>
      </c>
      <c r="O6" s="40" t="s">
        <v>117</v>
      </c>
      <c r="P6" s="38" t="s">
        <v>11</v>
      </c>
      <c r="Q6" s="39" t="s">
        <v>12</v>
      </c>
      <c r="R6" s="73" t="s">
        <v>8</v>
      </c>
      <c r="S6" s="40" t="s">
        <v>117</v>
      </c>
      <c r="T6" s="38" t="s">
        <v>11</v>
      </c>
      <c r="U6" s="39" t="s">
        <v>12</v>
      </c>
      <c r="V6" s="73" t="s">
        <v>8</v>
      </c>
      <c r="W6" s="40" t="s">
        <v>117</v>
      </c>
      <c r="X6" s="38" t="s">
        <v>11</v>
      </c>
      <c r="Y6" s="39" t="s">
        <v>12</v>
      </c>
      <c r="Z6" s="73" t="s">
        <v>8</v>
      </c>
      <c r="AA6" s="40" t="s">
        <v>117</v>
      </c>
      <c r="AB6" s="38" t="s">
        <v>11</v>
      </c>
      <c r="AC6" s="39" t="s">
        <v>12</v>
      </c>
      <c r="AD6" s="73" t="s">
        <v>8</v>
      </c>
      <c r="AE6" s="40" t="s">
        <v>117</v>
      </c>
      <c r="AF6" s="38" t="s">
        <v>11</v>
      </c>
      <c r="AG6" s="39" t="s">
        <v>12</v>
      </c>
      <c r="AH6" s="73" t="s">
        <v>8</v>
      </c>
      <c r="AI6" s="40" t="s">
        <v>117</v>
      </c>
      <c r="AJ6" s="38" t="s">
        <v>11</v>
      </c>
      <c r="AK6" s="39" t="s">
        <v>12</v>
      </c>
      <c r="AL6" s="73" t="s">
        <v>8</v>
      </c>
      <c r="AM6" s="40" t="s">
        <v>117</v>
      </c>
    </row>
    <row r="7" spans="1:39" s="31" customFormat="1" ht="15" customHeight="1">
      <c r="A7" s="53"/>
      <c r="B7" s="86" t="s">
        <v>204</v>
      </c>
      <c r="C7" s="86" t="s">
        <v>204</v>
      </c>
      <c r="D7" s="86" t="s">
        <v>204</v>
      </c>
      <c r="E7" s="86" t="s">
        <v>204</v>
      </c>
      <c r="F7" s="86" t="s">
        <v>204</v>
      </c>
      <c r="G7" s="86" t="s">
        <v>204</v>
      </c>
      <c r="H7" s="86" t="s">
        <v>204</v>
      </c>
      <c r="I7" s="86" t="s">
        <v>204</v>
      </c>
      <c r="J7" s="86" t="s">
        <v>204</v>
      </c>
      <c r="K7" s="86" t="s">
        <v>204</v>
      </c>
      <c r="L7" s="86" t="s">
        <v>204</v>
      </c>
      <c r="M7" s="86" t="s">
        <v>204</v>
      </c>
      <c r="N7" s="86" t="s">
        <v>204</v>
      </c>
      <c r="O7" s="86" t="s">
        <v>204</v>
      </c>
      <c r="P7" s="86" t="s">
        <v>204</v>
      </c>
      <c r="Q7" s="86" t="s">
        <v>204</v>
      </c>
      <c r="R7" s="86" t="s">
        <v>204</v>
      </c>
      <c r="S7" s="86" t="s">
        <v>204</v>
      </c>
      <c r="T7" s="86" t="s">
        <v>204</v>
      </c>
      <c r="U7" s="86" t="s">
        <v>204</v>
      </c>
      <c r="V7" s="86" t="s">
        <v>204</v>
      </c>
      <c r="W7" s="86" t="s">
        <v>204</v>
      </c>
      <c r="X7" s="86" t="s">
        <v>204</v>
      </c>
      <c r="Y7" s="86" t="s">
        <v>204</v>
      </c>
      <c r="Z7" s="86" t="s">
        <v>204</v>
      </c>
      <c r="AA7" s="86" t="s">
        <v>204</v>
      </c>
      <c r="AB7" s="86" t="s">
        <v>204</v>
      </c>
      <c r="AC7" s="86" t="s">
        <v>204</v>
      </c>
      <c r="AD7" s="86" t="s">
        <v>204</v>
      </c>
      <c r="AE7" s="86" t="s">
        <v>204</v>
      </c>
      <c r="AF7" s="86" t="s">
        <v>204</v>
      </c>
      <c r="AG7" s="86" t="s">
        <v>204</v>
      </c>
      <c r="AH7" s="86" t="s">
        <v>204</v>
      </c>
      <c r="AI7" s="86" t="s">
        <v>204</v>
      </c>
      <c r="AJ7" s="86" t="s">
        <v>204</v>
      </c>
      <c r="AK7" s="86" t="s">
        <v>204</v>
      </c>
      <c r="AL7" s="86" t="s">
        <v>204</v>
      </c>
      <c r="AM7" s="86" t="s">
        <v>204</v>
      </c>
    </row>
    <row r="8" spans="1:39" ht="24.95" customHeight="1">
      <c r="A8" s="3">
        <v>1</v>
      </c>
      <c r="B8" s="49" t="s">
        <v>110</v>
      </c>
      <c r="D8" s="41">
        <v>0</v>
      </c>
      <c r="E8" s="42">
        <v>22</v>
      </c>
      <c r="F8" s="74">
        <f t="shared" ref="F8:F69" si="0">SUM(D8:E8)</f>
        <v>22</v>
      </c>
      <c r="G8" s="79">
        <f t="shared" ref="G8:G39" si="1">+F8/$F$77</f>
        <v>6.2106014967549611E-5</v>
      </c>
      <c r="H8" s="41">
        <v>0</v>
      </c>
      <c r="I8" s="42">
        <v>0</v>
      </c>
      <c r="J8" s="74">
        <f t="shared" ref="J8:J69" si="2">SUM(H8:I8)</f>
        <v>0</v>
      </c>
      <c r="K8" s="79">
        <f>+J8/$J$77</f>
        <v>0</v>
      </c>
      <c r="L8" s="41">
        <v>0</v>
      </c>
      <c r="M8" s="42">
        <v>0</v>
      </c>
      <c r="N8" s="74">
        <f t="shared" ref="N8:N69" si="3">SUM(L8:M8)</f>
        <v>0</v>
      </c>
      <c r="O8" s="79">
        <f t="shared" ref="O8:O39" si="4">+N8/$N$77</f>
        <v>0</v>
      </c>
      <c r="P8" s="41">
        <v>0</v>
      </c>
      <c r="Q8" s="42">
        <v>0</v>
      </c>
      <c r="R8" s="74">
        <f t="shared" ref="R8:R69" si="5">SUM(P8:Q8)</f>
        <v>0</v>
      </c>
      <c r="S8" s="79">
        <f t="shared" ref="S8:S39" si="6">+R8/$R$77</f>
        <v>0</v>
      </c>
      <c r="T8" s="41">
        <v>0</v>
      </c>
      <c r="U8" s="42">
        <v>0</v>
      </c>
      <c r="V8" s="74">
        <f t="shared" ref="V8:V69" si="7">SUM(T8:U8)</f>
        <v>0</v>
      </c>
      <c r="W8" s="79">
        <f t="shared" ref="W8:W39" si="8">+V8/$V$77</f>
        <v>0</v>
      </c>
      <c r="X8" s="41">
        <v>0</v>
      </c>
      <c r="Y8" s="42">
        <v>0</v>
      </c>
      <c r="Z8" s="74">
        <f t="shared" ref="Z8:Z69" si="9">SUM(X8:Y8)</f>
        <v>0</v>
      </c>
      <c r="AA8" s="79">
        <f t="shared" ref="AA8:AA39" si="10">+Z8/$Z$77</f>
        <v>0</v>
      </c>
      <c r="AB8" s="41">
        <v>0</v>
      </c>
      <c r="AC8" s="42">
        <v>0</v>
      </c>
      <c r="AD8" s="74">
        <f t="shared" ref="AD8:AD69" si="11">SUM(AB8:AC8)</f>
        <v>0</v>
      </c>
      <c r="AE8" s="79">
        <f t="shared" ref="AE8:AE39" si="12">+AD8/$AD$77</f>
        <v>0</v>
      </c>
      <c r="AF8" s="41">
        <v>0</v>
      </c>
      <c r="AG8" s="42">
        <v>0</v>
      </c>
      <c r="AH8" s="74">
        <f t="shared" ref="AH8:AH69" si="13">SUM(AF8:AG8)</f>
        <v>0</v>
      </c>
      <c r="AI8" s="79">
        <f>IFERROR(AH8/$AH$77,0)</f>
        <v>0</v>
      </c>
      <c r="AJ8" s="41">
        <v>0</v>
      </c>
      <c r="AK8" s="42">
        <v>0</v>
      </c>
      <c r="AL8" s="74">
        <f t="shared" ref="AL8:AL69" si="14">SUM(AJ8:AK8)</f>
        <v>0</v>
      </c>
      <c r="AM8" s="79">
        <f t="shared" ref="AM8:AM39" si="15">IFERROR(AL8/$AL$77,0)</f>
        <v>0</v>
      </c>
    </row>
    <row r="9" spans="1:39" ht="24.95" customHeight="1">
      <c r="A9" s="3">
        <v>2</v>
      </c>
      <c r="B9" s="50" t="s">
        <v>129</v>
      </c>
      <c r="D9" s="43">
        <v>1</v>
      </c>
      <c r="E9" s="44">
        <v>0</v>
      </c>
      <c r="F9" s="75">
        <f t="shared" si="0"/>
        <v>1</v>
      </c>
      <c r="G9" s="80">
        <f t="shared" si="1"/>
        <v>2.8230006803431638E-6</v>
      </c>
      <c r="H9" s="43">
        <v>0</v>
      </c>
      <c r="I9" s="44">
        <v>0</v>
      </c>
      <c r="J9" s="75">
        <f t="shared" si="2"/>
        <v>0</v>
      </c>
      <c r="K9" s="80">
        <f t="shared" ref="K9:K75" si="16">+J9/$J$77</f>
        <v>0</v>
      </c>
      <c r="L9" s="43">
        <v>0</v>
      </c>
      <c r="M9" s="44">
        <v>0</v>
      </c>
      <c r="N9" s="75">
        <f t="shared" si="3"/>
        <v>0</v>
      </c>
      <c r="O9" s="80">
        <f t="shared" si="4"/>
        <v>0</v>
      </c>
      <c r="P9" s="43">
        <v>0</v>
      </c>
      <c r="Q9" s="44">
        <v>0</v>
      </c>
      <c r="R9" s="75">
        <f t="shared" si="5"/>
        <v>0</v>
      </c>
      <c r="S9" s="80">
        <f t="shared" si="6"/>
        <v>0</v>
      </c>
      <c r="T9" s="43">
        <v>0</v>
      </c>
      <c r="U9" s="44">
        <v>0</v>
      </c>
      <c r="V9" s="75">
        <f t="shared" si="7"/>
        <v>0</v>
      </c>
      <c r="W9" s="80">
        <f t="shared" si="8"/>
        <v>0</v>
      </c>
      <c r="X9" s="43">
        <v>0</v>
      </c>
      <c r="Y9" s="44">
        <v>0</v>
      </c>
      <c r="Z9" s="75">
        <f t="shared" si="9"/>
        <v>0</v>
      </c>
      <c r="AA9" s="80">
        <f t="shared" si="10"/>
        <v>0</v>
      </c>
      <c r="AB9" s="43">
        <v>0</v>
      </c>
      <c r="AC9" s="44">
        <v>0</v>
      </c>
      <c r="AD9" s="75">
        <f t="shared" si="11"/>
        <v>0</v>
      </c>
      <c r="AE9" s="80">
        <f t="shared" si="12"/>
        <v>0</v>
      </c>
      <c r="AF9" s="43">
        <v>0</v>
      </c>
      <c r="AG9" s="44">
        <v>0</v>
      </c>
      <c r="AH9" s="75">
        <f t="shared" si="13"/>
        <v>0</v>
      </c>
      <c r="AI9" s="80">
        <f t="shared" ref="AI9:AI72" si="17">IFERROR(AH9/$AH$77,0)</f>
        <v>0</v>
      </c>
      <c r="AJ9" s="43">
        <v>0</v>
      </c>
      <c r="AK9" s="44">
        <v>0</v>
      </c>
      <c r="AL9" s="75">
        <f t="shared" si="14"/>
        <v>0</v>
      </c>
      <c r="AM9" s="80">
        <f t="shared" si="15"/>
        <v>0</v>
      </c>
    </row>
    <row r="10" spans="1:39" ht="24.95" customHeight="1">
      <c r="A10" s="3">
        <v>3</v>
      </c>
      <c r="B10" s="50" t="s">
        <v>133</v>
      </c>
      <c r="D10" s="43">
        <v>0</v>
      </c>
      <c r="E10" s="44">
        <v>0</v>
      </c>
      <c r="F10" s="75">
        <f t="shared" si="0"/>
        <v>0</v>
      </c>
      <c r="G10" s="80">
        <f t="shared" si="1"/>
        <v>0</v>
      </c>
      <c r="H10" s="43">
        <v>0</v>
      </c>
      <c r="I10" s="44">
        <v>0</v>
      </c>
      <c r="J10" s="75">
        <f t="shared" si="2"/>
        <v>0</v>
      </c>
      <c r="K10" s="80">
        <f t="shared" si="16"/>
        <v>0</v>
      </c>
      <c r="L10" s="43">
        <v>0</v>
      </c>
      <c r="M10" s="44">
        <v>0</v>
      </c>
      <c r="N10" s="75">
        <f t="shared" si="3"/>
        <v>0</v>
      </c>
      <c r="O10" s="80">
        <f t="shared" si="4"/>
        <v>0</v>
      </c>
      <c r="P10" s="43">
        <v>297</v>
      </c>
      <c r="Q10" s="44">
        <v>0</v>
      </c>
      <c r="R10" s="75">
        <f t="shared" si="5"/>
        <v>297</v>
      </c>
      <c r="S10" s="80">
        <f t="shared" si="6"/>
        <v>4.5293032193128267E-3</v>
      </c>
      <c r="T10" s="43">
        <v>89</v>
      </c>
      <c r="U10" s="44">
        <v>0</v>
      </c>
      <c r="V10" s="75">
        <f t="shared" si="7"/>
        <v>89</v>
      </c>
      <c r="W10" s="80">
        <f t="shared" si="8"/>
        <v>5.9293804130579617E-3</v>
      </c>
      <c r="X10" s="43">
        <v>0</v>
      </c>
      <c r="Y10" s="44">
        <v>0</v>
      </c>
      <c r="Z10" s="75">
        <f t="shared" si="9"/>
        <v>0</v>
      </c>
      <c r="AA10" s="80">
        <f t="shared" si="10"/>
        <v>0</v>
      </c>
      <c r="AB10" s="43">
        <v>0</v>
      </c>
      <c r="AC10" s="44">
        <v>0</v>
      </c>
      <c r="AD10" s="75">
        <f t="shared" si="11"/>
        <v>0</v>
      </c>
      <c r="AE10" s="80">
        <f t="shared" si="12"/>
        <v>0</v>
      </c>
      <c r="AF10" s="43">
        <v>0</v>
      </c>
      <c r="AG10" s="44">
        <v>0</v>
      </c>
      <c r="AH10" s="75">
        <f t="shared" si="13"/>
        <v>0</v>
      </c>
      <c r="AI10" s="80">
        <f t="shared" si="17"/>
        <v>0</v>
      </c>
      <c r="AJ10" s="43">
        <v>0</v>
      </c>
      <c r="AK10" s="44">
        <v>0</v>
      </c>
      <c r="AL10" s="75">
        <f t="shared" si="14"/>
        <v>0</v>
      </c>
      <c r="AM10" s="80">
        <f t="shared" si="15"/>
        <v>0</v>
      </c>
    </row>
    <row r="11" spans="1:39" ht="24.95" customHeight="1">
      <c r="A11" s="3">
        <v>4</v>
      </c>
      <c r="B11" s="50" t="s">
        <v>143</v>
      </c>
      <c r="D11" s="43">
        <v>140</v>
      </c>
      <c r="E11" s="44">
        <v>0</v>
      </c>
      <c r="F11" s="75">
        <f t="shared" si="0"/>
        <v>140</v>
      </c>
      <c r="G11" s="80">
        <f t="shared" si="1"/>
        <v>3.9522009524804296E-4</v>
      </c>
      <c r="H11" s="43">
        <v>0</v>
      </c>
      <c r="I11" s="44">
        <v>0</v>
      </c>
      <c r="J11" s="75">
        <f t="shared" si="2"/>
        <v>0</v>
      </c>
      <c r="K11" s="80">
        <f t="shared" si="16"/>
        <v>0</v>
      </c>
      <c r="L11" s="43">
        <v>0</v>
      </c>
      <c r="M11" s="44">
        <v>0</v>
      </c>
      <c r="N11" s="75">
        <f t="shared" si="3"/>
        <v>0</v>
      </c>
      <c r="O11" s="80">
        <f t="shared" si="4"/>
        <v>0</v>
      </c>
      <c r="P11" s="43">
        <v>0</v>
      </c>
      <c r="Q11" s="44">
        <v>0</v>
      </c>
      <c r="R11" s="75">
        <f t="shared" si="5"/>
        <v>0</v>
      </c>
      <c r="S11" s="80">
        <f t="shared" si="6"/>
        <v>0</v>
      </c>
      <c r="T11" s="43">
        <v>0</v>
      </c>
      <c r="U11" s="44">
        <v>0</v>
      </c>
      <c r="V11" s="75">
        <f t="shared" si="7"/>
        <v>0</v>
      </c>
      <c r="W11" s="80">
        <f t="shared" si="8"/>
        <v>0</v>
      </c>
      <c r="X11" s="43">
        <v>0</v>
      </c>
      <c r="Y11" s="44">
        <v>0</v>
      </c>
      <c r="Z11" s="75">
        <f t="shared" si="9"/>
        <v>0</v>
      </c>
      <c r="AA11" s="80">
        <f t="shared" si="10"/>
        <v>0</v>
      </c>
      <c r="AB11" s="43">
        <v>0</v>
      </c>
      <c r="AC11" s="44">
        <v>0</v>
      </c>
      <c r="AD11" s="75">
        <f t="shared" si="11"/>
        <v>0</v>
      </c>
      <c r="AE11" s="80">
        <f t="shared" si="12"/>
        <v>0</v>
      </c>
      <c r="AF11" s="43">
        <v>0</v>
      </c>
      <c r="AG11" s="44">
        <v>0</v>
      </c>
      <c r="AH11" s="75">
        <f t="shared" si="13"/>
        <v>0</v>
      </c>
      <c r="AI11" s="80">
        <f t="shared" si="17"/>
        <v>0</v>
      </c>
      <c r="AJ11" s="43">
        <v>0</v>
      </c>
      <c r="AK11" s="44">
        <v>0</v>
      </c>
      <c r="AL11" s="75">
        <f t="shared" si="14"/>
        <v>0</v>
      </c>
      <c r="AM11" s="80">
        <f t="shared" si="15"/>
        <v>0</v>
      </c>
    </row>
    <row r="12" spans="1:39" ht="24.95" customHeight="1">
      <c r="A12" s="3">
        <v>5</v>
      </c>
      <c r="B12" s="50" t="s">
        <v>58</v>
      </c>
      <c r="D12" s="43">
        <v>0</v>
      </c>
      <c r="E12" s="44">
        <v>0</v>
      </c>
      <c r="F12" s="75">
        <f t="shared" si="0"/>
        <v>0</v>
      </c>
      <c r="G12" s="80">
        <f t="shared" si="1"/>
        <v>0</v>
      </c>
      <c r="H12" s="43">
        <v>0</v>
      </c>
      <c r="I12" s="44">
        <v>0</v>
      </c>
      <c r="J12" s="75">
        <f t="shared" si="2"/>
        <v>0</v>
      </c>
      <c r="K12" s="80">
        <f t="shared" si="16"/>
        <v>0</v>
      </c>
      <c r="L12" s="43">
        <v>0</v>
      </c>
      <c r="M12" s="44">
        <v>0</v>
      </c>
      <c r="N12" s="75">
        <f t="shared" si="3"/>
        <v>0</v>
      </c>
      <c r="O12" s="80">
        <f t="shared" si="4"/>
        <v>0</v>
      </c>
      <c r="P12" s="43">
        <v>1052</v>
      </c>
      <c r="Q12" s="44">
        <v>0</v>
      </c>
      <c r="R12" s="75">
        <f t="shared" si="5"/>
        <v>1052</v>
      </c>
      <c r="S12" s="80">
        <f t="shared" si="6"/>
        <v>1.6043188507464962E-2</v>
      </c>
      <c r="T12" s="43">
        <v>46</v>
      </c>
      <c r="U12" s="44">
        <v>0</v>
      </c>
      <c r="V12" s="75">
        <f t="shared" si="7"/>
        <v>46</v>
      </c>
      <c r="W12" s="80">
        <f t="shared" si="8"/>
        <v>3.0646235842771486E-3</v>
      </c>
      <c r="X12" s="43">
        <v>0</v>
      </c>
      <c r="Y12" s="44">
        <v>0</v>
      </c>
      <c r="Z12" s="75">
        <f t="shared" si="9"/>
        <v>0</v>
      </c>
      <c r="AA12" s="80">
        <f t="shared" si="10"/>
        <v>0</v>
      </c>
      <c r="AB12" s="43">
        <v>0</v>
      </c>
      <c r="AC12" s="44">
        <v>0</v>
      </c>
      <c r="AD12" s="75">
        <f t="shared" si="11"/>
        <v>0</v>
      </c>
      <c r="AE12" s="80">
        <f t="shared" si="12"/>
        <v>0</v>
      </c>
      <c r="AF12" s="43">
        <v>0</v>
      </c>
      <c r="AG12" s="44">
        <v>0</v>
      </c>
      <c r="AH12" s="75">
        <f t="shared" si="13"/>
        <v>0</v>
      </c>
      <c r="AI12" s="80">
        <f t="shared" si="17"/>
        <v>0</v>
      </c>
      <c r="AJ12" s="43">
        <v>24</v>
      </c>
      <c r="AK12" s="44">
        <v>0</v>
      </c>
      <c r="AL12" s="75">
        <f t="shared" si="14"/>
        <v>24</v>
      </c>
      <c r="AM12" s="80">
        <f t="shared" si="15"/>
        <v>2.9806259314456036E-3</v>
      </c>
    </row>
    <row r="13" spans="1:39" ht="24.95" customHeight="1">
      <c r="A13" s="3">
        <v>6</v>
      </c>
      <c r="B13" s="50" t="s">
        <v>67</v>
      </c>
      <c r="D13" s="43">
        <v>0</v>
      </c>
      <c r="E13" s="44">
        <v>0</v>
      </c>
      <c r="F13" s="75">
        <f t="shared" si="0"/>
        <v>0</v>
      </c>
      <c r="G13" s="80">
        <f t="shared" si="1"/>
        <v>0</v>
      </c>
      <c r="H13" s="43">
        <v>0</v>
      </c>
      <c r="I13" s="44">
        <v>0</v>
      </c>
      <c r="J13" s="75">
        <f t="shared" si="2"/>
        <v>0</v>
      </c>
      <c r="K13" s="80">
        <f t="shared" si="16"/>
        <v>0</v>
      </c>
      <c r="L13" s="43">
        <v>0</v>
      </c>
      <c r="M13" s="44">
        <v>0</v>
      </c>
      <c r="N13" s="75">
        <f t="shared" si="3"/>
        <v>0</v>
      </c>
      <c r="O13" s="80">
        <f t="shared" si="4"/>
        <v>0</v>
      </c>
      <c r="P13" s="43">
        <v>0</v>
      </c>
      <c r="Q13" s="44">
        <v>0</v>
      </c>
      <c r="R13" s="75">
        <f t="shared" si="5"/>
        <v>0</v>
      </c>
      <c r="S13" s="80">
        <f t="shared" si="6"/>
        <v>0</v>
      </c>
      <c r="T13" s="43">
        <v>25</v>
      </c>
      <c r="U13" s="44">
        <v>0</v>
      </c>
      <c r="V13" s="75">
        <f t="shared" si="7"/>
        <v>25</v>
      </c>
      <c r="W13" s="80">
        <f t="shared" si="8"/>
        <v>1.6655562958027982E-3</v>
      </c>
      <c r="X13" s="43">
        <v>0</v>
      </c>
      <c r="Y13" s="44">
        <v>0</v>
      </c>
      <c r="Z13" s="75">
        <f t="shared" si="9"/>
        <v>0</v>
      </c>
      <c r="AA13" s="80">
        <f t="shared" si="10"/>
        <v>0</v>
      </c>
      <c r="AB13" s="43">
        <v>9</v>
      </c>
      <c r="AC13" s="44">
        <v>0</v>
      </c>
      <c r="AD13" s="75">
        <f t="shared" si="11"/>
        <v>9</v>
      </c>
      <c r="AE13" s="80">
        <f t="shared" si="12"/>
        <v>5.9717337933780108E-4</v>
      </c>
      <c r="AF13" s="43">
        <v>0</v>
      </c>
      <c r="AG13" s="44">
        <v>0</v>
      </c>
      <c r="AH13" s="75">
        <f t="shared" si="13"/>
        <v>0</v>
      </c>
      <c r="AI13" s="80">
        <f t="shared" si="17"/>
        <v>0</v>
      </c>
      <c r="AJ13" s="43">
        <v>0</v>
      </c>
      <c r="AK13" s="44">
        <v>0</v>
      </c>
      <c r="AL13" s="75">
        <f t="shared" si="14"/>
        <v>0</v>
      </c>
      <c r="AM13" s="80">
        <f t="shared" si="15"/>
        <v>0</v>
      </c>
    </row>
    <row r="14" spans="1:39" ht="24.95" customHeight="1">
      <c r="A14" s="3">
        <v>7</v>
      </c>
      <c r="B14" s="50" t="s">
        <v>52</v>
      </c>
      <c r="D14" s="43">
        <v>0</v>
      </c>
      <c r="E14" s="44">
        <v>0</v>
      </c>
      <c r="F14" s="75">
        <f t="shared" si="0"/>
        <v>0</v>
      </c>
      <c r="G14" s="80">
        <f t="shared" si="1"/>
        <v>0</v>
      </c>
      <c r="H14" s="43">
        <v>0</v>
      </c>
      <c r="I14" s="44">
        <v>0</v>
      </c>
      <c r="J14" s="75">
        <f t="shared" si="2"/>
        <v>0</v>
      </c>
      <c r="K14" s="80">
        <f t="shared" si="16"/>
        <v>0</v>
      </c>
      <c r="L14" s="43">
        <v>0</v>
      </c>
      <c r="M14" s="44">
        <v>0</v>
      </c>
      <c r="N14" s="75">
        <f t="shared" si="3"/>
        <v>0</v>
      </c>
      <c r="O14" s="80">
        <f t="shared" si="4"/>
        <v>0</v>
      </c>
      <c r="P14" s="43">
        <v>0</v>
      </c>
      <c r="Q14" s="44">
        <v>0</v>
      </c>
      <c r="R14" s="75">
        <f t="shared" si="5"/>
        <v>0</v>
      </c>
      <c r="S14" s="80">
        <f t="shared" si="6"/>
        <v>0</v>
      </c>
      <c r="T14" s="43">
        <v>90</v>
      </c>
      <c r="U14" s="44">
        <v>0</v>
      </c>
      <c r="V14" s="75">
        <f t="shared" si="7"/>
        <v>90</v>
      </c>
      <c r="W14" s="80">
        <f t="shared" si="8"/>
        <v>5.996002664890073E-3</v>
      </c>
      <c r="X14" s="43">
        <v>0</v>
      </c>
      <c r="Y14" s="44">
        <v>0</v>
      </c>
      <c r="Z14" s="75">
        <f t="shared" si="9"/>
        <v>0</v>
      </c>
      <c r="AA14" s="80">
        <f t="shared" si="10"/>
        <v>0</v>
      </c>
      <c r="AB14" s="43">
        <v>0</v>
      </c>
      <c r="AC14" s="44">
        <v>0</v>
      </c>
      <c r="AD14" s="75">
        <f t="shared" si="11"/>
        <v>0</v>
      </c>
      <c r="AE14" s="80">
        <f t="shared" si="12"/>
        <v>0</v>
      </c>
      <c r="AF14" s="43">
        <v>0</v>
      </c>
      <c r="AG14" s="44">
        <v>0</v>
      </c>
      <c r="AH14" s="75">
        <f t="shared" si="13"/>
        <v>0</v>
      </c>
      <c r="AI14" s="80">
        <f t="shared" si="17"/>
        <v>0</v>
      </c>
      <c r="AJ14" s="43">
        <v>0</v>
      </c>
      <c r="AK14" s="44">
        <v>0</v>
      </c>
      <c r="AL14" s="75">
        <f t="shared" si="14"/>
        <v>0</v>
      </c>
      <c r="AM14" s="80">
        <f t="shared" si="15"/>
        <v>0</v>
      </c>
    </row>
    <row r="15" spans="1:39" ht="24.95" customHeight="1">
      <c r="A15" s="3">
        <v>8</v>
      </c>
      <c r="B15" s="50" t="s">
        <v>45</v>
      </c>
      <c r="D15" s="43">
        <v>0</v>
      </c>
      <c r="E15" s="44">
        <v>0</v>
      </c>
      <c r="F15" s="75">
        <f t="shared" si="0"/>
        <v>0</v>
      </c>
      <c r="G15" s="80">
        <f t="shared" si="1"/>
        <v>0</v>
      </c>
      <c r="H15" s="43">
        <v>0</v>
      </c>
      <c r="I15" s="44">
        <v>0</v>
      </c>
      <c r="J15" s="75">
        <f t="shared" si="2"/>
        <v>0</v>
      </c>
      <c r="K15" s="80">
        <f t="shared" si="16"/>
        <v>0</v>
      </c>
      <c r="L15" s="43">
        <v>5926</v>
      </c>
      <c r="M15" s="44">
        <v>0</v>
      </c>
      <c r="N15" s="75">
        <f t="shared" si="3"/>
        <v>5926</v>
      </c>
      <c r="O15" s="80">
        <f t="shared" si="4"/>
        <v>4.5387007337285359E-2</v>
      </c>
      <c r="P15" s="43">
        <v>5240</v>
      </c>
      <c r="Q15" s="44">
        <v>0</v>
      </c>
      <c r="R15" s="75">
        <f t="shared" si="5"/>
        <v>5240</v>
      </c>
      <c r="S15" s="80">
        <f t="shared" si="6"/>
        <v>7.9910938953532698E-2</v>
      </c>
      <c r="T15" s="43">
        <v>355</v>
      </c>
      <c r="U15" s="44">
        <v>6593</v>
      </c>
      <c r="V15" s="75">
        <f t="shared" si="7"/>
        <v>6948</v>
      </c>
      <c r="W15" s="80">
        <f t="shared" si="8"/>
        <v>0.46289140572951365</v>
      </c>
      <c r="X15" s="43">
        <v>176</v>
      </c>
      <c r="Y15" s="44">
        <v>0</v>
      </c>
      <c r="Z15" s="75">
        <f t="shared" si="9"/>
        <v>176</v>
      </c>
      <c r="AA15" s="80">
        <f t="shared" si="10"/>
        <v>1.0543341520397771E-2</v>
      </c>
      <c r="AB15" s="43">
        <v>7743</v>
      </c>
      <c r="AC15" s="44">
        <v>0</v>
      </c>
      <c r="AD15" s="75">
        <f t="shared" si="11"/>
        <v>7743</v>
      </c>
      <c r="AE15" s="80">
        <f t="shared" si="12"/>
        <v>0.51376816402362158</v>
      </c>
      <c r="AF15" s="43">
        <v>0</v>
      </c>
      <c r="AG15" s="44">
        <v>0</v>
      </c>
      <c r="AH15" s="75">
        <f t="shared" si="13"/>
        <v>0</v>
      </c>
      <c r="AI15" s="80">
        <f t="shared" si="17"/>
        <v>0</v>
      </c>
      <c r="AJ15" s="43">
        <v>861</v>
      </c>
      <c r="AK15" s="44">
        <v>0</v>
      </c>
      <c r="AL15" s="75">
        <f t="shared" si="14"/>
        <v>861</v>
      </c>
      <c r="AM15" s="80">
        <f t="shared" si="15"/>
        <v>0.10692995529061103</v>
      </c>
    </row>
    <row r="16" spans="1:39" ht="24.95" customHeight="1">
      <c r="A16" s="3">
        <v>9</v>
      </c>
      <c r="B16" s="50" t="s">
        <v>144</v>
      </c>
      <c r="D16" s="43">
        <v>0</v>
      </c>
      <c r="E16" s="44">
        <v>0</v>
      </c>
      <c r="F16" s="75">
        <f t="shared" si="0"/>
        <v>0</v>
      </c>
      <c r="G16" s="80">
        <f t="shared" si="1"/>
        <v>0</v>
      </c>
      <c r="H16" s="43">
        <v>8159</v>
      </c>
      <c r="I16" s="44">
        <v>11890</v>
      </c>
      <c r="J16" s="75">
        <f t="shared" si="2"/>
        <v>20049</v>
      </c>
      <c r="K16" s="80">
        <f t="shared" si="16"/>
        <v>0.11774620756079943</v>
      </c>
      <c r="L16" s="43">
        <v>0</v>
      </c>
      <c r="M16" s="44">
        <v>0</v>
      </c>
      <c r="N16" s="75">
        <f t="shared" si="3"/>
        <v>0</v>
      </c>
      <c r="O16" s="80">
        <f t="shared" si="4"/>
        <v>0</v>
      </c>
      <c r="P16" s="43">
        <v>0</v>
      </c>
      <c r="Q16" s="44">
        <v>0</v>
      </c>
      <c r="R16" s="75">
        <f t="shared" si="5"/>
        <v>0</v>
      </c>
      <c r="S16" s="80">
        <f t="shared" si="6"/>
        <v>0</v>
      </c>
      <c r="T16" s="43">
        <v>0</v>
      </c>
      <c r="U16" s="44">
        <v>0</v>
      </c>
      <c r="V16" s="75">
        <f t="shared" si="7"/>
        <v>0</v>
      </c>
      <c r="W16" s="80">
        <f t="shared" si="8"/>
        <v>0</v>
      </c>
      <c r="X16" s="43">
        <v>0</v>
      </c>
      <c r="Y16" s="44">
        <v>0</v>
      </c>
      <c r="Z16" s="75">
        <f t="shared" si="9"/>
        <v>0</v>
      </c>
      <c r="AA16" s="80">
        <f t="shared" si="10"/>
        <v>0</v>
      </c>
      <c r="AB16" s="43">
        <v>0</v>
      </c>
      <c r="AC16" s="44">
        <v>0</v>
      </c>
      <c r="AD16" s="75">
        <f t="shared" si="11"/>
        <v>0</v>
      </c>
      <c r="AE16" s="80">
        <f t="shared" si="12"/>
        <v>0</v>
      </c>
      <c r="AF16" s="43">
        <v>0</v>
      </c>
      <c r="AG16" s="44">
        <v>0</v>
      </c>
      <c r="AH16" s="75">
        <f t="shared" si="13"/>
        <v>0</v>
      </c>
      <c r="AI16" s="80">
        <f t="shared" si="17"/>
        <v>0</v>
      </c>
      <c r="AJ16" s="43">
        <v>0</v>
      </c>
      <c r="AK16" s="44">
        <v>0</v>
      </c>
      <c r="AL16" s="75">
        <f t="shared" si="14"/>
        <v>0</v>
      </c>
      <c r="AM16" s="80">
        <f t="shared" si="15"/>
        <v>0</v>
      </c>
    </row>
    <row r="17" spans="1:39" ht="24.95" customHeight="1">
      <c r="A17" s="3">
        <v>10</v>
      </c>
      <c r="B17" s="50" t="s">
        <v>86</v>
      </c>
      <c r="D17" s="43">
        <v>0</v>
      </c>
      <c r="E17" s="44">
        <v>1443</v>
      </c>
      <c r="F17" s="75">
        <f t="shared" si="0"/>
        <v>1443</v>
      </c>
      <c r="G17" s="80">
        <f t="shared" si="1"/>
        <v>4.0735899817351852E-3</v>
      </c>
      <c r="H17" s="43">
        <v>0</v>
      </c>
      <c r="I17" s="44">
        <v>0</v>
      </c>
      <c r="J17" s="75">
        <f t="shared" si="2"/>
        <v>0</v>
      </c>
      <c r="K17" s="80">
        <f t="shared" si="16"/>
        <v>0</v>
      </c>
      <c r="L17" s="43">
        <v>596</v>
      </c>
      <c r="M17" s="44">
        <v>4390</v>
      </c>
      <c r="N17" s="75">
        <f t="shared" si="3"/>
        <v>4986</v>
      </c>
      <c r="O17" s="80">
        <f t="shared" si="4"/>
        <v>3.8187583291209047E-2</v>
      </c>
      <c r="P17" s="43">
        <v>1737</v>
      </c>
      <c r="Q17" s="44">
        <v>0</v>
      </c>
      <c r="R17" s="75">
        <f t="shared" si="5"/>
        <v>1737</v>
      </c>
      <c r="S17" s="80">
        <f t="shared" si="6"/>
        <v>2.6489561252344716E-2</v>
      </c>
      <c r="T17" s="43">
        <v>0</v>
      </c>
      <c r="U17" s="44">
        <v>0</v>
      </c>
      <c r="V17" s="75">
        <f t="shared" si="7"/>
        <v>0</v>
      </c>
      <c r="W17" s="80">
        <f t="shared" si="8"/>
        <v>0</v>
      </c>
      <c r="X17" s="43">
        <v>0</v>
      </c>
      <c r="Y17" s="44">
        <v>0</v>
      </c>
      <c r="Z17" s="75">
        <f t="shared" si="9"/>
        <v>0</v>
      </c>
      <c r="AA17" s="80">
        <f t="shared" si="10"/>
        <v>0</v>
      </c>
      <c r="AB17" s="43">
        <v>0</v>
      </c>
      <c r="AC17" s="44">
        <v>0</v>
      </c>
      <c r="AD17" s="75">
        <f t="shared" si="11"/>
        <v>0</v>
      </c>
      <c r="AE17" s="80">
        <f t="shared" si="12"/>
        <v>0</v>
      </c>
      <c r="AF17" s="43">
        <v>0</v>
      </c>
      <c r="AG17" s="44">
        <v>0</v>
      </c>
      <c r="AH17" s="75">
        <f t="shared" si="13"/>
        <v>0</v>
      </c>
      <c r="AI17" s="80">
        <f t="shared" si="17"/>
        <v>0</v>
      </c>
      <c r="AJ17" s="43">
        <v>2</v>
      </c>
      <c r="AK17" s="44">
        <v>0</v>
      </c>
      <c r="AL17" s="75">
        <f t="shared" si="14"/>
        <v>2</v>
      </c>
      <c r="AM17" s="80">
        <f t="shared" si="15"/>
        <v>2.4838549428713363E-4</v>
      </c>
    </row>
    <row r="18" spans="1:39" ht="24.95" customHeight="1">
      <c r="A18" s="3">
        <v>11</v>
      </c>
      <c r="B18" s="50" t="s">
        <v>148</v>
      </c>
      <c r="D18" s="43">
        <v>11</v>
      </c>
      <c r="E18" s="44">
        <v>0</v>
      </c>
      <c r="F18" s="75">
        <f t="shared" si="0"/>
        <v>11</v>
      </c>
      <c r="G18" s="80">
        <f t="shared" si="1"/>
        <v>3.1053007483774806E-5</v>
      </c>
      <c r="H18" s="43">
        <v>0</v>
      </c>
      <c r="I18" s="44">
        <v>0</v>
      </c>
      <c r="J18" s="75">
        <f t="shared" si="2"/>
        <v>0</v>
      </c>
      <c r="K18" s="80">
        <f t="shared" si="16"/>
        <v>0</v>
      </c>
      <c r="L18" s="43">
        <v>0</v>
      </c>
      <c r="M18" s="44">
        <v>0</v>
      </c>
      <c r="N18" s="75">
        <f t="shared" si="3"/>
        <v>0</v>
      </c>
      <c r="O18" s="80">
        <f t="shared" si="4"/>
        <v>0</v>
      </c>
      <c r="P18" s="43">
        <v>0</v>
      </c>
      <c r="Q18" s="44">
        <v>0</v>
      </c>
      <c r="R18" s="75">
        <f t="shared" si="5"/>
        <v>0</v>
      </c>
      <c r="S18" s="80">
        <f t="shared" si="6"/>
        <v>0</v>
      </c>
      <c r="T18" s="43">
        <v>0</v>
      </c>
      <c r="U18" s="44">
        <v>0</v>
      </c>
      <c r="V18" s="75">
        <f t="shared" si="7"/>
        <v>0</v>
      </c>
      <c r="W18" s="80">
        <f t="shared" si="8"/>
        <v>0</v>
      </c>
      <c r="X18" s="43">
        <v>0</v>
      </c>
      <c r="Y18" s="44">
        <v>0</v>
      </c>
      <c r="Z18" s="75">
        <f t="shared" si="9"/>
        <v>0</v>
      </c>
      <c r="AA18" s="80">
        <f t="shared" si="10"/>
        <v>0</v>
      </c>
      <c r="AB18" s="43">
        <v>0</v>
      </c>
      <c r="AC18" s="44">
        <v>0</v>
      </c>
      <c r="AD18" s="75">
        <f t="shared" si="11"/>
        <v>0</v>
      </c>
      <c r="AE18" s="80">
        <f t="shared" si="12"/>
        <v>0</v>
      </c>
      <c r="AF18" s="43">
        <v>0</v>
      </c>
      <c r="AG18" s="44">
        <v>0</v>
      </c>
      <c r="AH18" s="75">
        <f t="shared" si="13"/>
        <v>0</v>
      </c>
      <c r="AI18" s="80">
        <f t="shared" si="17"/>
        <v>0</v>
      </c>
      <c r="AJ18" s="43">
        <v>0</v>
      </c>
      <c r="AK18" s="44">
        <v>0</v>
      </c>
      <c r="AL18" s="75">
        <f t="shared" si="14"/>
        <v>0</v>
      </c>
      <c r="AM18" s="80">
        <f t="shared" si="15"/>
        <v>0</v>
      </c>
    </row>
    <row r="19" spans="1:39" ht="24.95" customHeight="1">
      <c r="A19" s="3">
        <v>12</v>
      </c>
      <c r="B19" s="50" t="s">
        <v>63</v>
      </c>
      <c r="D19" s="43">
        <v>0</v>
      </c>
      <c r="E19" s="44">
        <v>0</v>
      </c>
      <c r="F19" s="75">
        <f t="shared" si="0"/>
        <v>0</v>
      </c>
      <c r="G19" s="80">
        <f t="shared" si="1"/>
        <v>0</v>
      </c>
      <c r="H19" s="43">
        <v>0</v>
      </c>
      <c r="I19" s="44">
        <v>0</v>
      </c>
      <c r="J19" s="75">
        <f t="shared" si="2"/>
        <v>0</v>
      </c>
      <c r="K19" s="80">
        <f t="shared" si="16"/>
        <v>0</v>
      </c>
      <c r="L19" s="43">
        <v>0</v>
      </c>
      <c r="M19" s="44">
        <v>0</v>
      </c>
      <c r="N19" s="75">
        <f t="shared" si="3"/>
        <v>0</v>
      </c>
      <c r="O19" s="80">
        <f t="shared" si="4"/>
        <v>0</v>
      </c>
      <c r="P19" s="43">
        <v>947</v>
      </c>
      <c r="Q19" s="44">
        <v>0</v>
      </c>
      <c r="R19" s="75">
        <f t="shared" si="5"/>
        <v>947</v>
      </c>
      <c r="S19" s="80">
        <f t="shared" si="6"/>
        <v>1.4441919692556388E-2</v>
      </c>
      <c r="T19" s="43">
        <v>161</v>
      </c>
      <c r="U19" s="44">
        <v>0</v>
      </c>
      <c r="V19" s="75">
        <f t="shared" si="7"/>
        <v>161</v>
      </c>
      <c r="W19" s="80">
        <f t="shared" si="8"/>
        <v>1.072618254497002E-2</v>
      </c>
      <c r="X19" s="43">
        <v>0</v>
      </c>
      <c r="Y19" s="44">
        <v>0</v>
      </c>
      <c r="Z19" s="75">
        <f t="shared" si="9"/>
        <v>0</v>
      </c>
      <c r="AA19" s="80">
        <f t="shared" si="10"/>
        <v>0</v>
      </c>
      <c r="AB19" s="43">
        <v>0</v>
      </c>
      <c r="AC19" s="44">
        <v>0</v>
      </c>
      <c r="AD19" s="75">
        <f t="shared" si="11"/>
        <v>0</v>
      </c>
      <c r="AE19" s="80">
        <f t="shared" si="12"/>
        <v>0</v>
      </c>
      <c r="AF19" s="43">
        <v>0</v>
      </c>
      <c r="AG19" s="44">
        <v>0</v>
      </c>
      <c r="AH19" s="75">
        <f t="shared" si="13"/>
        <v>0</v>
      </c>
      <c r="AI19" s="80">
        <f t="shared" si="17"/>
        <v>0</v>
      </c>
      <c r="AJ19" s="43">
        <v>27</v>
      </c>
      <c r="AK19" s="44">
        <v>0</v>
      </c>
      <c r="AL19" s="75">
        <f t="shared" si="14"/>
        <v>27</v>
      </c>
      <c r="AM19" s="80">
        <f t="shared" si="15"/>
        <v>3.3532041728763042E-3</v>
      </c>
    </row>
    <row r="20" spans="1:39" ht="24.95" customHeight="1">
      <c r="A20" s="3">
        <v>13</v>
      </c>
      <c r="B20" s="50" t="s">
        <v>87</v>
      </c>
      <c r="D20" s="43">
        <v>83</v>
      </c>
      <c r="E20" s="44">
        <v>0</v>
      </c>
      <c r="F20" s="75">
        <f t="shared" si="0"/>
        <v>83</v>
      </c>
      <c r="G20" s="80">
        <f t="shared" si="1"/>
        <v>2.343090564684826E-4</v>
      </c>
      <c r="H20" s="43">
        <v>0</v>
      </c>
      <c r="I20" s="44">
        <v>0</v>
      </c>
      <c r="J20" s="75">
        <f t="shared" si="2"/>
        <v>0</v>
      </c>
      <c r="K20" s="80">
        <f t="shared" si="16"/>
        <v>0</v>
      </c>
      <c r="L20" s="43">
        <v>0</v>
      </c>
      <c r="M20" s="44">
        <v>0</v>
      </c>
      <c r="N20" s="75">
        <f t="shared" si="3"/>
        <v>0</v>
      </c>
      <c r="O20" s="80">
        <f t="shared" si="4"/>
        <v>0</v>
      </c>
      <c r="P20" s="43">
        <v>595</v>
      </c>
      <c r="Q20" s="44">
        <v>0</v>
      </c>
      <c r="R20" s="75">
        <f t="shared" si="5"/>
        <v>595</v>
      </c>
      <c r="S20" s="80">
        <f t="shared" si="6"/>
        <v>9.073856617815259E-3</v>
      </c>
      <c r="T20" s="43">
        <v>0</v>
      </c>
      <c r="U20" s="44">
        <v>0</v>
      </c>
      <c r="V20" s="75">
        <f t="shared" si="7"/>
        <v>0</v>
      </c>
      <c r="W20" s="80">
        <f t="shared" si="8"/>
        <v>0</v>
      </c>
      <c r="X20" s="43">
        <v>0</v>
      </c>
      <c r="Y20" s="44">
        <v>0</v>
      </c>
      <c r="Z20" s="75">
        <f t="shared" si="9"/>
        <v>0</v>
      </c>
      <c r="AA20" s="80">
        <f t="shared" si="10"/>
        <v>0</v>
      </c>
      <c r="AB20" s="43">
        <v>0</v>
      </c>
      <c r="AC20" s="44">
        <v>0</v>
      </c>
      <c r="AD20" s="75">
        <f t="shared" si="11"/>
        <v>0</v>
      </c>
      <c r="AE20" s="80">
        <f t="shared" si="12"/>
        <v>0</v>
      </c>
      <c r="AF20" s="43">
        <v>0</v>
      </c>
      <c r="AG20" s="44">
        <v>0</v>
      </c>
      <c r="AH20" s="75">
        <f t="shared" si="13"/>
        <v>0</v>
      </c>
      <c r="AI20" s="80">
        <f t="shared" si="17"/>
        <v>0</v>
      </c>
      <c r="AJ20" s="43">
        <v>0</v>
      </c>
      <c r="AK20" s="44">
        <v>0</v>
      </c>
      <c r="AL20" s="75">
        <f t="shared" si="14"/>
        <v>0</v>
      </c>
      <c r="AM20" s="80">
        <f t="shared" si="15"/>
        <v>0</v>
      </c>
    </row>
    <row r="21" spans="1:39" ht="24.95" customHeight="1">
      <c r="A21" s="3">
        <v>14</v>
      </c>
      <c r="B21" s="50" t="s">
        <v>69</v>
      </c>
      <c r="D21" s="43">
        <v>0</v>
      </c>
      <c r="E21" s="44">
        <v>0</v>
      </c>
      <c r="F21" s="75">
        <f t="shared" si="0"/>
        <v>0</v>
      </c>
      <c r="G21" s="80">
        <f t="shared" si="1"/>
        <v>0</v>
      </c>
      <c r="H21" s="43">
        <v>0</v>
      </c>
      <c r="I21" s="44">
        <v>0</v>
      </c>
      <c r="J21" s="75">
        <f t="shared" si="2"/>
        <v>0</v>
      </c>
      <c r="K21" s="80">
        <f t="shared" si="16"/>
        <v>0</v>
      </c>
      <c r="L21" s="43">
        <v>0</v>
      </c>
      <c r="M21" s="44">
        <v>0</v>
      </c>
      <c r="N21" s="75">
        <f t="shared" si="3"/>
        <v>0</v>
      </c>
      <c r="O21" s="80">
        <f t="shared" si="4"/>
        <v>0</v>
      </c>
      <c r="P21" s="43">
        <v>0</v>
      </c>
      <c r="Q21" s="44">
        <v>0</v>
      </c>
      <c r="R21" s="75">
        <f t="shared" si="5"/>
        <v>0</v>
      </c>
      <c r="S21" s="80">
        <f t="shared" si="6"/>
        <v>0</v>
      </c>
      <c r="T21" s="43">
        <v>301</v>
      </c>
      <c r="U21" s="44">
        <v>0</v>
      </c>
      <c r="V21" s="75">
        <f t="shared" si="7"/>
        <v>301</v>
      </c>
      <c r="W21" s="80">
        <f t="shared" si="8"/>
        <v>2.005329780146569E-2</v>
      </c>
      <c r="X21" s="43">
        <v>0</v>
      </c>
      <c r="Y21" s="44">
        <v>0</v>
      </c>
      <c r="Z21" s="75">
        <f t="shared" si="9"/>
        <v>0</v>
      </c>
      <c r="AA21" s="80">
        <f t="shared" si="10"/>
        <v>0</v>
      </c>
      <c r="AB21" s="43">
        <v>0</v>
      </c>
      <c r="AC21" s="44">
        <v>0</v>
      </c>
      <c r="AD21" s="75">
        <f t="shared" si="11"/>
        <v>0</v>
      </c>
      <c r="AE21" s="80">
        <f t="shared" si="12"/>
        <v>0</v>
      </c>
      <c r="AF21" s="43">
        <v>0</v>
      </c>
      <c r="AG21" s="44">
        <v>0</v>
      </c>
      <c r="AH21" s="75">
        <f t="shared" si="13"/>
        <v>0</v>
      </c>
      <c r="AI21" s="80">
        <f t="shared" si="17"/>
        <v>0</v>
      </c>
      <c r="AJ21" s="43">
        <v>0</v>
      </c>
      <c r="AK21" s="44">
        <v>0</v>
      </c>
      <c r="AL21" s="75">
        <f t="shared" si="14"/>
        <v>0</v>
      </c>
      <c r="AM21" s="80">
        <f t="shared" si="15"/>
        <v>0</v>
      </c>
    </row>
    <row r="22" spans="1:39" ht="24.95" customHeight="1">
      <c r="A22" s="3">
        <v>15</v>
      </c>
      <c r="B22" s="50" t="s">
        <v>149</v>
      </c>
      <c r="D22" s="43">
        <v>4</v>
      </c>
      <c r="E22" s="44">
        <v>49</v>
      </c>
      <c r="F22" s="75">
        <f t="shared" si="0"/>
        <v>53</v>
      </c>
      <c r="G22" s="80">
        <f t="shared" si="1"/>
        <v>1.4961903605818769E-4</v>
      </c>
      <c r="H22" s="43">
        <v>0</v>
      </c>
      <c r="I22" s="44">
        <v>0</v>
      </c>
      <c r="J22" s="75">
        <f t="shared" si="2"/>
        <v>0</v>
      </c>
      <c r="K22" s="80">
        <f t="shared" si="16"/>
        <v>0</v>
      </c>
      <c r="L22" s="43">
        <v>0</v>
      </c>
      <c r="M22" s="44">
        <v>0</v>
      </c>
      <c r="N22" s="75">
        <f t="shared" si="3"/>
        <v>0</v>
      </c>
      <c r="O22" s="80">
        <f t="shared" si="4"/>
        <v>0</v>
      </c>
      <c r="P22" s="43">
        <v>0</v>
      </c>
      <c r="Q22" s="44">
        <v>0</v>
      </c>
      <c r="R22" s="75">
        <f t="shared" si="5"/>
        <v>0</v>
      </c>
      <c r="S22" s="80">
        <f t="shared" si="6"/>
        <v>0</v>
      </c>
      <c r="T22" s="43">
        <v>0</v>
      </c>
      <c r="U22" s="44">
        <v>0</v>
      </c>
      <c r="V22" s="75">
        <f t="shared" si="7"/>
        <v>0</v>
      </c>
      <c r="W22" s="80">
        <f t="shared" si="8"/>
        <v>0</v>
      </c>
      <c r="X22" s="43">
        <v>0</v>
      </c>
      <c r="Y22" s="44">
        <v>0</v>
      </c>
      <c r="Z22" s="75">
        <f t="shared" si="9"/>
        <v>0</v>
      </c>
      <c r="AA22" s="80">
        <f t="shared" si="10"/>
        <v>0</v>
      </c>
      <c r="AB22" s="43">
        <v>0</v>
      </c>
      <c r="AC22" s="44">
        <v>0</v>
      </c>
      <c r="AD22" s="75">
        <f t="shared" si="11"/>
        <v>0</v>
      </c>
      <c r="AE22" s="80">
        <f t="shared" si="12"/>
        <v>0</v>
      </c>
      <c r="AF22" s="43">
        <v>0</v>
      </c>
      <c r="AG22" s="44">
        <v>0</v>
      </c>
      <c r="AH22" s="75">
        <f t="shared" si="13"/>
        <v>0</v>
      </c>
      <c r="AI22" s="80">
        <f t="shared" si="17"/>
        <v>0</v>
      </c>
      <c r="AJ22" s="43">
        <v>0</v>
      </c>
      <c r="AK22" s="44">
        <v>0</v>
      </c>
      <c r="AL22" s="75">
        <f t="shared" si="14"/>
        <v>0</v>
      </c>
      <c r="AM22" s="80">
        <f t="shared" si="15"/>
        <v>0</v>
      </c>
    </row>
    <row r="23" spans="1:39" ht="24.95" customHeight="1">
      <c r="A23" s="3">
        <v>16</v>
      </c>
      <c r="B23" s="50" t="s">
        <v>151</v>
      </c>
      <c r="D23" s="43">
        <v>0</v>
      </c>
      <c r="E23" s="44">
        <v>1</v>
      </c>
      <c r="F23" s="75">
        <f t="shared" si="0"/>
        <v>1</v>
      </c>
      <c r="G23" s="80">
        <f t="shared" si="1"/>
        <v>2.8230006803431638E-6</v>
      </c>
      <c r="H23" s="43">
        <v>0</v>
      </c>
      <c r="I23" s="44">
        <v>0</v>
      </c>
      <c r="J23" s="75">
        <f t="shared" si="2"/>
        <v>0</v>
      </c>
      <c r="K23" s="80">
        <f t="shared" si="16"/>
        <v>0</v>
      </c>
      <c r="L23" s="43">
        <v>0</v>
      </c>
      <c r="M23" s="44">
        <v>0</v>
      </c>
      <c r="N23" s="75">
        <f t="shared" si="3"/>
        <v>0</v>
      </c>
      <c r="O23" s="80">
        <f t="shared" si="4"/>
        <v>0</v>
      </c>
      <c r="P23" s="43">
        <v>0</v>
      </c>
      <c r="Q23" s="44">
        <v>0</v>
      </c>
      <c r="R23" s="75">
        <f t="shared" si="5"/>
        <v>0</v>
      </c>
      <c r="S23" s="80">
        <f t="shared" si="6"/>
        <v>0</v>
      </c>
      <c r="T23" s="43">
        <v>0</v>
      </c>
      <c r="U23" s="44">
        <v>0</v>
      </c>
      <c r="V23" s="75">
        <f t="shared" si="7"/>
        <v>0</v>
      </c>
      <c r="W23" s="80">
        <f t="shared" si="8"/>
        <v>0</v>
      </c>
      <c r="X23" s="43">
        <v>0</v>
      </c>
      <c r="Y23" s="44">
        <v>0</v>
      </c>
      <c r="Z23" s="75">
        <f t="shared" si="9"/>
        <v>0</v>
      </c>
      <c r="AA23" s="80">
        <f t="shared" si="10"/>
        <v>0</v>
      </c>
      <c r="AB23" s="43">
        <v>0</v>
      </c>
      <c r="AC23" s="44">
        <v>0</v>
      </c>
      <c r="AD23" s="75">
        <f t="shared" si="11"/>
        <v>0</v>
      </c>
      <c r="AE23" s="80">
        <f t="shared" si="12"/>
        <v>0</v>
      </c>
      <c r="AF23" s="43">
        <v>0</v>
      </c>
      <c r="AG23" s="44">
        <v>0</v>
      </c>
      <c r="AH23" s="75">
        <f t="shared" si="13"/>
        <v>0</v>
      </c>
      <c r="AI23" s="80">
        <f t="shared" si="17"/>
        <v>0</v>
      </c>
      <c r="AJ23" s="43">
        <v>0</v>
      </c>
      <c r="AK23" s="44">
        <v>0</v>
      </c>
      <c r="AL23" s="75">
        <f t="shared" si="14"/>
        <v>0</v>
      </c>
      <c r="AM23" s="80">
        <f t="shared" si="15"/>
        <v>0</v>
      </c>
    </row>
    <row r="24" spans="1:39" ht="24.95" customHeight="1">
      <c r="A24" s="3">
        <v>17</v>
      </c>
      <c r="B24" s="50" t="s">
        <v>81</v>
      </c>
      <c r="D24" s="43">
        <v>0</v>
      </c>
      <c r="E24" s="44">
        <v>0</v>
      </c>
      <c r="F24" s="75">
        <f t="shared" si="0"/>
        <v>0</v>
      </c>
      <c r="G24" s="80">
        <f t="shared" si="1"/>
        <v>0</v>
      </c>
      <c r="H24" s="43">
        <v>0</v>
      </c>
      <c r="I24" s="44">
        <v>0</v>
      </c>
      <c r="J24" s="75">
        <f t="shared" si="2"/>
        <v>0</v>
      </c>
      <c r="K24" s="80">
        <f t="shared" si="16"/>
        <v>0</v>
      </c>
      <c r="L24" s="43">
        <v>0</v>
      </c>
      <c r="M24" s="44">
        <v>0</v>
      </c>
      <c r="N24" s="75">
        <f t="shared" si="3"/>
        <v>0</v>
      </c>
      <c r="O24" s="80">
        <f t="shared" si="4"/>
        <v>0</v>
      </c>
      <c r="P24" s="43">
        <v>67</v>
      </c>
      <c r="Q24" s="44">
        <v>0</v>
      </c>
      <c r="R24" s="75">
        <f t="shared" si="5"/>
        <v>67</v>
      </c>
      <c r="S24" s="80">
        <f t="shared" si="6"/>
        <v>1.021762005703567E-3</v>
      </c>
      <c r="T24" s="43">
        <v>47</v>
      </c>
      <c r="U24" s="44">
        <v>0</v>
      </c>
      <c r="V24" s="75">
        <f t="shared" si="7"/>
        <v>47</v>
      </c>
      <c r="W24" s="80">
        <f t="shared" si="8"/>
        <v>3.1312458361092603E-3</v>
      </c>
      <c r="X24" s="43">
        <v>0</v>
      </c>
      <c r="Y24" s="44">
        <v>0</v>
      </c>
      <c r="Z24" s="75">
        <f t="shared" si="9"/>
        <v>0</v>
      </c>
      <c r="AA24" s="80">
        <f t="shared" si="10"/>
        <v>0</v>
      </c>
      <c r="AB24" s="43">
        <v>0</v>
      </c>
      <c r="AC24" s="44">
        <v>0</v>
      </c>
      <c r="AD24" s="75">
        <f t="shared" si="11"/>
        <v>0</v>
      </c>
      <c r="AE24" s="80">
        <f t="shared" si="12"/>
        <v>0</v>
      </c>
      <c r="AF24" s="43">
        <v>0</v>
      </c>
      <c r="AG24" s="44">
        <v>0</v>
      </c>
      <c r="AH24" s="75">
        <f t="shared" si="13"/>
        <v>0</v>
      </c>
      <c r="AI24" s="80">
        <f t="shared" si="17"/>
        <v>0</v>
      </c>
      <c r="AJ24" s="43">
        <v>0</v>
      </c>
      <c r="AK24" s="44">
        <v>0</v>
      </c>
      <c r="AL24" s="75">
        <f t="shared" si="14"/>
        <v>0</v>
      </c>
      <c r="AM24" s="80">
        <f t="shared" si="15"/>
        <v>0</v>
      </c>
    </row>
    <row r="25" spans="1:39" ht="24.95" customHeight="1">
      <c r="A25" s="3">
        <v>18</v>
      </c>
      <c r="B25" s="50" t="s">
        <v>66</v>
      </c>
      <c r="D25" s="43">
        <v>1</v>
      </c>
      <c r="E25" s="44">
        <v>122844</v>
      </c>
      <c r="F25" s="75">
        <f t="shared" si="0"/>
        <v>122845</v>
      </c>
      <c r="G25" s="80">
        <f t="shared" si="1"/>
        <v>0.346791518576756</v>
      </c>
      <c r="H25" s="43">
        <v>2</v>
      </c>
      <c r="I25" s="44">
        <v>0</v>
      </c>
      <c r="J25" s="75">
        <f t="shared" si="2"/>
        <v>2</v>
      </c>
      <c r="K25" s="80">
        <f t="shared" si="16"/>
        <v>1.1745843439652793E-5</v>
      </c>
      <c r="L25" s="43">
        <v>12408</v>
      </c>
      <c r="M25" s="44">
        <v>0</v>
      </c>
      <c r="N25" s="75">
        <f t="shared" si="3"/>
        <v>12408</v>
      </c>
      <c r="O25" s="80">
        <f t="shared" si="4"/>
        <v>9.5032397408207347E-2</v>
      </c>
      <c r="P25" s="43">
        <v>3242</v>
      </c>
      <c r="Q25" s="44">
        <v>0</v>
      </c>
      <c r="R25" s="75">
        <f t="shared" si="5"/>
        <v>3242</v>
      </c>
      <c r="S25" s="80">
        <f t="shared" si="6"/>
        <v>4.9441080932700956E-2</v>
      </c>
      <c r="T25" s="43">
        <v>2</v>
      </c>
      <c r="U25" s="44">
        <v>0</v>
      </c>
      <c r="V25" s="75">
        <f t="shared" si="7"/>
        <v>2</v>
      </c>
      <c r="W25" s="80">
        <f t="shared" si="8"/>
        <v>1.3324450366422385E-4</v>
      </c>
      <c r="X25" s="43">
        <v>0</v>
      </c>
      <c r="Y25" s="44">
        <v>0</v>
      </c>
      <c r="Z25" s="75">
        <f t="shared" si="9"/>
        <v>0</v>
      </c>
      <c r="AA25" s="80">
        <f t="shared" si="10"/>
        <v>0</v>
      </c>
      <c r="AB25" s="43">
        <v>39</v>
      </c>
      <c r="AC25" s="44">
        <v>0</v>
      </c>
      <c r="AD25" s="75">
        <f t="shared" si="11"/>
        <v>39</v>
      </c>
      <c r="AE25" s="80">
        <f t="shared" si="12"/>
        <v>2.5877513104638045E-3</v>
      </c>
      <c r="AF25" s="43">
        <v>0</v>
      </c>
      <c r="AG25" s="44">
        <v>0</v>
      </c>
      <c r="AH25" s="75">
        <f t="shared" si="13"/>
        <v>0</v>
      </c>
      <c r="AI25" s="80">
        <f t="shared" si="17"/>
        <v>0</v>
      </c>
      <c r="AJ25" s="43">
        <v>884</v>
      </c>
      <c r="AK25" s="44">
        <v>0</v>
      </c>
      <c r="AL25" s="75">
        <f t="shared" si="14"/>
        <v>884</v>
      </c>
      <c r="AM25" s="80">
        <f t="shared" si="15"/>
        <v>0.10978638847491307</v>
      </c>
    </row>
    <row r="26" spans="1:39" ht="24.95" customHeight="1">
      <c r="A26" s="3">
        <v>19</v>
      </c>
      <c r="B26" s="50" t="s">
        <v>56</v>
      </c>
      <c r="D26" s="43">
        <v>16933</v>
      </c>
      <c r="E26" s="44">
        <v>6</v>
      </c>
      <c r="F26" s="75">
        <f t="shared" si="0"/>
        <v>16939</v>
      </c>
      <c r="G26" s="80">
        <f t="shared" si="1"/>
        <v>4.7818808524332852E-2</v>
      </c>
      <c r="H26" s="43">
        <v>23205</v>
      </c>
      <c r="I26" s="44">
        <v>0</v>
      </c>
      <c r="J26" s="75">
        <f t="shared" si="2"/>
        <v>23205</v>
      </c>
      <c r="K26" s="80">
        <f t="shared" si="16"/>
        <v>0.13628114850857154</v>
      </c>
      <c r="L26" s="43">
        <v>623</v>
      </c>
      <c r="M26" s="44">
        <v>18250</v>
      </c>
      <c r="N26" s="75">
        <f t="shared" si="3"/>
        <v>18873</v>
      </c>
      <c r="O26" s="80">
        <f t="shared" si="4"/>
        <v>0.14454758512935986</v>
      </c>
      <c r="P26" s="43">
        <v>4687</v>
      </c>
      <c r="Q26" s="44">
        <v>0</v>
      </c>
      <c r="R26" s="75">
        <f t="shared" si="5"/>
        <v>4687</v>
      </c>
      <c r="S26" s="80">
        <f t="shared" si="6"/>
        <v>7.1477589861680874E-2</v>
      </c>
      <c r="T26" s="43">
        <v>8</v>
      </c>
      <c r="U26" s="44">
        <v>0</v>
      </c>
      <c r="V26" s="75">
        <f t="shared" si="7"/>
        <v>8</v>
      </c>
      <c r="W26" s="80">
        <f t="shared" si="8"/>
        <v>5.3297801465689541E-4</v>
      </c>
      <c r="X26" s="43">
        <v>259</v>
      </c>
      <c r="Y26" s="44">
        <v>0</v>
      </c>
      <c r="Z26" s="75">
        <f t="shared" si="9"/>
        <v>259</v>
      </c>
      <c r="AA26" s="80">
        <f t="shared" si="10"/>
        <v>1.5515485532858085E-2</v>
      </c>
      <c r="AB26" s="43">
        <v>604</v>
      </c>
      <c r="AC26" s="44">
        <v>0</v>
      </c>
      <c r="AD26" s="75">
        <f t="shared" si="11"/>
        <v>604</v>
      </c>
      <c r="AE26" s="80">
        <f t="shared" si="12"/>
        <v>4.007696901333687E-2</v>
      </c>
      <c r="AF26" s="43">
        <v>0</v>
      </c>
      <c r="AG26" s="44">
        <v>0</v>
      </c>
      <c r="AH26" s="75">
        <f t="shared" si="13"/>
        <v>0</v>
      </c>
      <c r="AI26" s="80">
        <f t="shared" si="17"/>
        <v>0</v>
      </c>
      <c r="AJ26" s="43">
        <v>252</v>
      </c>
      <c r="AK26" s="44">
        <v>0</v>
      </c>
      <c r="AL26" s="75">
        <f t="shared" si="14"/>
        <v>252</v>
      </c>
      <c r="AM26" s="80">
        <f t="shared" si="15"/>
        <v>3.129657228017884E-2</v>
      </c>
    </row>
    <row r="27" spans="1:39" ht="24.95" customHeight="1">
      <c r="A27" s="3">
        <v>20</v>
      </c>
      <c r="B27" s="50" t="s">
        <v>80</v>
      </c>
      <c r="D27" s="43">
        <v>0</v>
      </c>
      <c r="E27" s="44">
        <v>0</v>
      </c>
      <c r="F27" s="75">
        <f t="shared" si="0"/>
        <v>0</v>
      </c>
      <c r="G27" s="80">
        <f t="shared" si="1"/>
        <v>0</v>
      </c>
      <c r="H27" s="43">
        <v>0</v>
      </c>
      <c r="I27" s="44">
        <v>0</v>
      </c>
      <c r="J27" s="75">
        <f t="shared" si="2"/>
        <v>0</v>
      </c>
      <c r="K27" s="80">
        <f t="shared" si="16"/>
        <v>0</v>
      </c>
      <c r="L27" s="43">
        <v>0</v>
      </c>
      <c r="M27" s="44">
        <v>0</v>
      </c>
      <c r="N27" s="75">
        <f t="shared" si="3"/>
        <v>0</v>
      </c>
      <c r="O27" s="80">
        <f t="shared" si="4"/>
        <v>0</v>
      </c>
      <c r="P27" s="43">
        <v>0</v>
      </c>
      <c r="Q27" s="44">
        <v>0</v>
      </c>
      <c r="R27" s="75">
        <f t="shared" si="5"/>
        <v>0</v>
      </c>
      <c r="S27" s="80">
        <f t="shared" si="6"/>
        <v>0</v>
      </c>
      <c r="T27" s="43">
        <v>1</v>
      </c>
      <c r="U27" s="44">
        <v>0</v>
      </c>
      <c r="V27" s="75">
        <f t="shared" si="7"/>
        <v>1</v>
      </c>
      <c r="W27" s="80">
        <f t="shared" si="8"/>
        <v>6.6622251832111927E-5</v>
      </c>
      <c r="X27" s="43">
        <v>254</v>
      </c>
      <c r="Y27" s="44">
        <v>0</v>
      </c>
      <c r="Z27" s="75">
        <f t="shared" si="9"/>
        <v>254</v>
      </c>
      <c r="AA27" s="80">
        <f t="shared" si="10"/>
        <v>1.5215958785119511E-2</v>
      </c>
      <c r="AB27" s="43">
        <v>0</v>
      </c>
      <c r="AC27" s="44">
        <v>0</v>
      </c>
      <c r="AD27" s="75">
        <f t="shared" si="11"/>
        <v>0</v>
      </c>
      <c r="AE27" s="80">
        <f t="shared" si="12"/>
        <v>0</v>
      </c>
      <c r="AF27" s="43">
        <v>0</v>
      </c>
      <c r="AG27" s="44">
        <v>0</v>
      </c>
      <c r="AH27" s="75">
        <f t="shared" si="13"/>
        <v>0</v>
      </c>
      <c r="AI27" s="80">
        <f t="shared" si="17"/>
        <v>0</v>
      </c>
      <c r="AJ27" s="43">
        <v>0</v>
      </c>
      <c r="AK27" s="44">
        <v>0</v>
      </c>
      <c r="AL27" s="75">
        <f t="shared" si="14"/>
        <v>0</v>
      </c>
      <c r="AM27" s="80">
        <f t="shared" si="15"/>
        <v>0</v>
      </c>
    </row>
    <row r="28" spans="1:39" ht="24.95" customHeight="1">
      <c r="A28" s="3">
        <v>21</v>
      </c>
      <c r="B28" s="50" t="s">
        <v>62</v>
      </c>
      <c r="D28" s="43">
        <v>482</v>
      </c>
      <c r="E28" s="44">
        <v>0</v>
      </c>
      <c r="F28" s="75">
        <f t="shared" si="0"/>
        <v>482</v>
      </c>
      <c r="G28" s="80">
        <f t="shared" si="1"/>
        <v>1.360686327925405E-3</v>
      </c>
      <c r="H28" s="43">
        <v>0</v>
      </c>
      <c r="I28" s="44">
        <v>0</v>
      </c>
      <c r="J28" s="75">
        <f t="shared" si="2"/>
        <v>0</v>
      </c>
      <c r="K28" s="80">
        <f t="shared" si="16"/>
        <v>0</v>
      </c>
      <c r="L28" s="43">
        <v>0</v>
      </c>
      <c r="M28" s="44">
        <v>0</v>
      </c>
      <c r="N28" s="75">
        <f t="shared" si="3"/>
        <v>0</v>
      </c>
      <c r="O28" s="80">
        <f t="shared" si="4"/>
        <v>0</v>
      </c>
      <c r="P28" s="43">
        <v>319</v>
      </c>
      <c r="Q28" s="44">
        <v>0</v>
      </c>
      <c r="R28" s="75">
        <f t="shared" si="5"/>
        <v>319</v>
      </c>
      <c r="S28" s="80">
        <f t="shared" si="6"/>
        <v>4.8648071614841477E-3</v>
      </c>
      <c r="T28" s="43">
        <v>1848</v>
      </c>
      <c r="U28" s="44">
        <v>0</v>
      </c>
      <c r="V28" s="75">
        <f t="shared" si="7"/>
        <v>1848</v>
      </c>
      <c r="W28" s="80">
        <f t="shared" si="8"/>
        <v>0.12311792138574283</v>
      </c>
      <c r="X28" s="43">
        <v>175</v>
      </c>
      <c r="Y28" s="44">
        <v>0</v>
      </c>
      <c r="Z28" s="75">
        <f t="shared" si="9"/>
        <v>175</v>
      </c>
      <c r="AA28" s="80">
        <f t="shared" si="10"/>
        <v>1.0483436170850057E-2</v>
      </c>
      <c r="AB28" s="43">
        <v>0</v>
      </c>
      <c r="AC28" s="44">
        <v>0</v>
      </c>
      <c r="AD28" s="75">
        <f t="shared" si="11"/>
        <v>0</v>
      </c>
      <c r="AE28" s="80">
        <f t="shared" si="12"/>
        <v>0</v>
      </c>
      <c r="AF28" s="43">
        <v>0</v>
      </c>
      <c r="AG28" s="44">
        <v>0</v>
      </c>
      <c r="AH28" s="75">
        <f t="shared" si="13"/>
        <v>0</v>
      </c>
      <c r="AI28" s="80">
        <f t="shared" si="17"/>
        <v>0</v>
      </c>
      <c r="AJ28" s="43">
        <v>102</v>
      </c>
      <c r="AK28" s="44">
        <v>0</v>
      </c>
      <c r="AL28" s="75">
        <f t="shared" si="14"/>
        <v>102</v>
      </c>
      <c r="AM28" s="80">
        <f t="shared" si="15"/>
        <v>1.2667660208643815E-2</v>
      </c>
    </row>
    <row r="29" spans="1:39" ht="24.95" customHeight="1">
      <c r="A29" s="3">
        <v>22</v>
      </c>
      <c r="B29" s="50" t="s">
        <v>73</v>
      </c>
      <c r="D29" s="43">
        <v>0</v>
      </c>
      <c r="E29" s="44">
        <v>0</v>
      </c>
      <c r="F29" s="75">
        <f t="shared" si="0"/>
        <v>0</v>
      </c>
      <c r="G29" s="80">
        <f t="shared" si="1"/>
        <v>0</v>
      </c>
      <c r="H29" s="43">
        <v>0</v>
      </c>
      <c r="I29" s="44">
        <v>0</v>
      </c>
      <c r="J29" s="75">
        <f t="shared" si="2"/>
        <v>0</v>
      </c>
      <c r="K29" s="80">
        <f t="shared" si="16"/>
        <v>0</v>
      </c>
      <c r="L29" s="43">
        <v>0</v>
      </c>
      <c r="M29" s="44">
        <v>0</v>
      </c>
      <c r="N29" s="75">
        <f t="shared" si="3"/>
        <v>0</v>
      </c>
      <c r="O29" s="80">
        <f t="shared" si="4"/>
        <v>0</v>
      </c>
      <c r="P29" s="43">
        <v>0</v>
      </c>
      <c r="Q29" s="44">
        <v>0</v>
      </c>
      <c r="R29" s="75">
        <f t="shared" si="5"/>
        <v>0</v>
      </c>
      <c r="S29" s="80">
        <f t="shared" si="6"/>
        <v>0</v>
      </c>
      <c r="T29" s="43">
        <v>9</v>
      </c>
      <c r="U29" s="44">
        <v>0</v>
      </c>
      <c r="V29" s="75">
        <f t="shared" si="7"/>
        <v>9</v>
      </c>
      <c r="W29" s="80">
        <f t="shared" si="8"/>
        <v>5.9960026648900734E-4</v>
      </c>
      <c r="X29" s="43">
        <v>0</v>
      </c>
      <c r="Y29" s="44">
        <v>0</v>
      </c>
      <c r="Z29" s="75">
        <f t="shared" si="9"/>
        <v>0</v>
      </c>
      <c r="AA29" s="80">
        <f t="shared" si="10"/>
        <v>0</v>
      </c>
      <c r="AB29" s="43">
        <v>0</v>
      </c>
      <c r="AC29" s="44">
        <v>0</v>
      </c>
      <c r="AD29" s="75">
        <f t="shared" si="11"/>
        <v>0</v>
      </c>
      <c r="AE29" s="80">
        <f t="shared" si="12"/>
        <v>0</v>
      </c>
      <c r="AF29" s="43">
        <v>0</v>
      </c>
      <c r="AG29" s="44">
        <v>0</v>
      </c>
      <c r="AH29" s="75">
        <f t="shared" si="13"/>
        <v>0</v>
      </c>
      <c r="AI29" s="80">
        <f t="shared" si="17"/>
        <v>0</v>
      </c>
      <c r="AJ29" s="43">
        <v>0</v>
      </c>
      <c r="AK29" s="44">
        <v>0</v>
      </c>
      <c r="AL29" s="75">
        <f t="shared" si="14"/>
        <v>0</v>
      </c>
      <c r="AM29" s="80">
        <f t="shared" si="15"/>
        <v>0</v>
      </c>
    </row>
    <row r="30" spans="1:39" ht="24.95" customHeight="1">
      <c r="A30" s="3">
        <v>23</v>
      </c>
      <c r="B30" s="50" t="s">
        <v>229</v>
      </c>
      <c r="D30" s="43">
        <v>0</v>
      </c>
      <c r="E30" s="44">
        <v>0</v>
      </c>
      <c r="F30" s="75">
        <f t="shared" si="0"/>
        <v>0</v>
      </c>
      <c r="G30" s="80">
        <f t="shared" si="1"/>
        <v>0</v>
      </c>
      <c r="H30" s="43">
        <v>0</v>
      </c>
      <c r="I30" s="44">
        <v>0</v>
      </c>
      <c r="J30" s="75">
        <f t="shared" si="2"/>
        <v>0</v>
      </c>
      <c r="K30" s="80">
        <f t="shared" si="16"/>
        <v>0</v>
      </c>
      <c r="L30" s="43">
        <v>0</v>
      </c>
      <c r="M30" s="44">
        <v>0</v>
      </c>
      <c r="N30" s="75">
        <f t="shared" si="3"/>
        <v>0</v>
      </c>
      <c r="O30" s="80">
        <f t="shared" si="4"/>
        <v>0</v>
      </c>
      <c r="P30" s="43">
        <v>0</v>
      </c>
      <c r="Q30" s="44">
        <v>0</v>
      </c>
      <c r="R30" s="75">
        <f t="shared" si="5"/>
        <v>0</v>
      </c>
      <c r="S30" s="80">
        <f t="shared" si="6"/>
        <v>0</v>
      </c>
      <c r="T30" s="43">
        <v>262</v>
      </c>
      <c r="U30" s="44">
        <v>0</v>
      </c>
      <c r="V30" s="75">
        <f t="shared" si="7"/>
        <v>262</v>
      </c>
      <c r="W30" s="80">
        <f t="shared" si="8"/>
        <v>1.7455029980013324E-2</v>
      </c>
      <c r="X30" s="43">
        <v>0</v>
      </c>
      <c r="Y30" s="44">
        <v>0</v>
      </c>
      <c r="Z30" s="75">
        <f t="shared" si="9"/>
        <v>0</v>
      </c>
      <c r="AA30" s="80">
        <f t="shared" si="10"/>
        <v>0</v>
      </c>
      <c r="AB30" s="43">
        <v>0</v>
      </c>
      <c r="AC30" s="44">
        <v>0</v>
      </c>
      <c r="AD30" s="75">
        <f t="shared" si="11"/>
        <v>0</v>
      </c>
      <c r="AE30" s="80">
        <f t="shared" si="12"/>
        <v>0</v>
      </c>
      <c r="AF30" s="43">
        <v>0</v>
      </c>
      <c r="AG30" s="44">
        <v>0</v>
      </c>
      <c r="AH30" s="75">
        <f t="shared" si="13"/>
        <v>0</v>
      </c>
      <c r="AI30" s="80">
        <f t="shared" si="17"/>
        <v>0</v>
      </c>
      <c r="AJ30" s="43">
        <v>0</v>
      </c>
      <c r="AK30" s="44">
        <v>0</v>
      </c>
      <c r="AL30" s="75">
        <f t="shared" si="14"/>
        <v>0</v>
      </c>
      <c r="AM30" s="80">
        <f t="shared" si="15"/>
        <v>0</v>
      </c>
    </row>
    <row r="31" spans="1:39" ht="24.95" customHeight="1">
      <c r="A31" s="3">
        <v>24</v>
      </c>
      <c r="B31" s="50" t="s">
        <v>255</v>
      </c>
      <c r="D31" s="43">
        <v>0</v>
      </c>
      <c r="E31" s="44">
        <v>0</v>
      </c>
      <c r="F31" s="75">
        <f t="shared" si="0"/>
        <v>0</v>
      </c>
      <c r="G31" s="80">
        <f t="shared" si="1"/>
        <v>0</v>
      </c>
      <c r="H31" s="43">
        <v>0</v>
      </c>
      <c r="I31" s="44">
        <v>0</v>
      </c>
      <c r="J31" s="75">
        <f t="shared" si="2"/>
        <v>0</v>
      </c>
      <c r="K31" s="80">
        <f t="shared" si="16"/>
        <v>0</v>
      </c>
      <c r="L31" s="43">
        <v>0</v>
      </c>
      <c r="M31" s="44">
        <v>0</v>
      </c>
      <c r="N31" s="75">
        <f t="shared" si="3"/>
        <v>0</v>
      </c>
      <c r="O31" s="80">
        <f t="shared" si="4"/>
        <v>0</v>
      </c>
      <c r="P31" s="43">
        <v>1177</v>
      </c>
      <c r="Q31" s="44">
        <v>0</v>
      </c>
      <c r="R31" s="75">
        <f t="shared" si="5"/>
        <v>1177</v>
      </c>
      <c r="S31" s="80">
        <f t="shared" si="6"/>
        <v>1.7949460906165646E-2</v>
      </c>
      <c r="T31" s="43">
        <v>0</v>
      </c>
      <c r="U31" s="44">
        <v>0</v>
      </c>
      <c r="V31" s="75">
        <f t="shared" si="7"/>
        <v>0</v>
      </c>
      <c r="W31" s="80">
        <f t="shared" si="8"/>
        <v>0</v>
      </c>
      <c r="X31" s="43">
        <v>0</v>
      </c>
      <c r="Y31" s="44">
        <v>0</v>
      </c>
      <c r="Z31" s="75">
        <f t="shared" si="9"/>
        <v>0</v>
      </c>
      <c r="AA31" s="80">
        <f t="shared" si="10"/>
        <v>0</v>
      </c>
      <c r="AB31" s="43">
        <v>0</v>
      </c>
      <c r="AC31" s="44">
        <v>0</v>
      </c>
      <c r="AD31" s="75">
        <f t="shared" si="11"/>
        <v>0</v>
      </c>
      <c r="AE31" s="80">
        <f t="shared" si="12"/>
        <v>0</v>
      </c>
      <c r="AF31" s="43">
        <v>0</v>
      </c>
      <c r="AG31" s="44">
        <v>0</v>
      </c>
      <c r="AH31" s="75">
        <f t="shared" si="13"/>
        <v>0</v>
      </c>
      <c r="AI31" s="80">
        <f t="shared" si="17"/>
        <v>0</v>
      </c>
      <c r="AJ31" s="43">
        <v>0</v>
      </c>
      <c r="AK31" s="44">
        <v>0</v>
      </c>
      <c r="AL31" s="75">
        <f t="shared" si="14"/>
        <v>0</v>
      </c>
      <c r="AM31" s="80">
        <f t="shared" si="15"/>
        <v>0</v>
      </c>
    </row>
    <row r="32" spans="1:39" ht="24.95" customHeight="1">
      <c r="A32" s="3">
        <v>25</v>
      </c>
      <c r="B32" s="50" t="s">
        <v>154</v>
      </c>
      <c r="D32" s="43">
        <v>7</v>
      </c>
      <c r="E32" s="44">
        <v>56986</v>
      </c>
      <c r="F32" s="75">
        <f t="shared" si="0"/>
        <v>56993</v>
      </c>
      <c r="G32" s="80">
        <f t="shared" si="1"/>
        <v>0.16089127777479795</v>
      </c>
      <c r="H32" s="43">
        <v>10694</v>
      </c>
      <c r="I32" s="44">
        <v>14542</v>
      </c>
      <c r="J32" s="75">
        <f t="shared" si="2"/>
        <v>25236</v>
      </c>
      <c r="K32" s="80">
        <f t="shared" si="16"/>
        <v>0.14820905252153893</v>
      </c>
      <c r="L32" s="43">
        <v>0</v>
      </c>
      <c r="M32" s="44">
        <v>0</v>
      </c>
      <c r="N32" s="75">
        <f t="shared" si="3"/>
        <v>0</v>
      </c>
      <c r="O32" s="80">
        <f t="shared" si="4"/>
        <v>0</v>
      </c>
      <c r="P32" s="43">
        <v>0</v>
      </c>
      <c r="Q32" s="44">
        <v>0</v>
      </c>
      <c r="R32" s="75">
        <f t="shared" si="5"/>
        <v>0</v>
      </c>
      <c r="S32" s="80">
        <f t="shared" si="6"/>
        <v>0</v>
      </c>
      <c r="T32" s="43">
        <v>0</v>
      </c>
      <c r="U32" s="44">
        <v>0</v>
      </c>
      <c r="V32" s="75">
        <f t="shared" si="7"/>
        <v>0</v>
      </c>
      <c r="W32" s="80">
        <f t="shared" si="8"/>
        <v>0</v>
      </c>
      <c r="X32" s="43">
        <v>0</v>
      </c>
      <c r="Y32" s="44">
        <v>0</v>
      </c>
      <c r="Z32" s="75">
        <f t="shared" si="9"/>
        <v>0</v>
      </c>
      <c r="AA32" s="80">
        <f t="shared" si="10"/>
        <v>0</v>
      </c>
      <c r="AB32" s="43">
        <v>0</v>
      </c>
      <c r="AC32" s="44">
        <v>0</v>
      </c>
      <c r="AD32" s="75">
        <f t="shared" si="11"/>
        <v>0</v>
      </c>
      <c r="AE32" s="80">
        <f t="shared" si="12"/>
        <v>0</v>
      </c>
      <c r="AF32" s="43">
        <v>0</v>
      </c>
      <c r="AG32" s="44">
        <v>0</v>
      </c>
      <c r="AH32" s="75">
        <f t="shared" si="13"/>
        <v>0</v>
      </c>
      <c r="AI32" s="80">
        <f t="shared" si="17"/>
        <v>0</v>
      </c>
      <c r="AJ32" s="43">
        <v>0</v>
      </c>
      <c r="AK32" s="44">
        <v>0</v>
      </c>
      <c r="AL32" s="75">
        <f t="shared" si="14"/>
        <v>0</v>
      </c>
      <c r="AM32" s="80">
        <f t="shared" si="15"/>
        <v>0</v>
      </c>
    </row>
    <row r="33" spans="1:39" ht="24.95" customHeight="1">
      <c r="A33" s="3">
        <v>26</v>
      </c>
      <c r="B33" s="50" t="s">
        <v>155</v>
      </c>
      <c r="D33" s="43">
        <v>0</v>
      </c>
      <c r="E33" s="44">
        <v>0</v>
      </c>
      <c r="F33" s="75">
        <f t="shared" si="0"/>
        <v>0</v>
      </c>
      <c r="G33" s="80">
        <f t="shared" si="1"/>
        <v>0</v>
      </c>
      <c r="H33" s="43">
        <v>0</v>
      </c>
      <c r="I33" s="44">
        <v>0</v>
      </c>
      <c r="J33" s="75">
        <f t="shared" si="2"/>
        <v>0</v>
      </c>
      <c r="K33" s="80">
        <f t="shared" si="16"/>
        <v>0</v>
      </c>
      <c r="L33" s="43">
        <v>0</v>
      </c>
      <c r="M33" s="44">
        <v>0</v>
      </c>
      <c r="N33" s="75">
        <f t="shared" si="3"/>
        <v>0</v>
      </c>
      <c r="O33" s="80">
        <f t="shared" si="4"/>
        <v>0</v>
      </c>
      <c r="P33" s="43">
        <v>0</v>
      </c>
      <c r="Q33" s="44">
        <v>0</v>
      </c>
      <c r="R33" s="75">
        <f t="shared" si="5"/>
        <v>0</v>
      </c>
      <c r="S33" s="80">
        <f t="shared" si="6"/>
        <v>0</v>
      </c>
      <c r="T33" s="43">
        <v>0</v>
      </c>
      <c r="U33" s="44">
        <v>0</v>
      </c>
      <c r="V33" s="75">
        <f t="shared" si="7"/>
        <v>0</v>
      </c>
      <c r="W33" s="80">
        <f t="shared" si="8"/>
        <v>0</v>
      </c>
      <c r="X33" s="43">
        <v>0</v>
      </c>
      <c r="Y33" s="44">
        <v>0</v>
      </c>
      <c r="Z33" s="75">
        <f t="shared" si="9"/>
        <v>0</v>
      </c>
      <c r="AA33" s="80">
        <f t="shared" si="10"/>
        <v>0</v>
      </c>
      <c r="AB33" s="43">
        <v>1</v>
      </c>
      <c r="AC33" s="44">
        <v>0</v>
      </c>
      <c r="AD33" s="75">
        <f t="shared" si="11"/>
        <v>1</v>
      </c>
      <c r="AE33" s="80">
        <f t="shared" si="12"/>
        <v>6.6352597704200117E-5</v>
      </c>
      <c r="AF33" s="43">
        <v>0</v>
      </c>
      <c r="AG33" s="44">
        <v>0</v>
      </c>
      <c r="AH33" s="75">
        <f t="shared" si="13"/>
        <v>0</v>
      </c>
      <c r="AI33" s="80">
        <f t="shared" si="17"/>
        <v>0</v>
      </c>
      <c r="AJ33" s="43">
        <v>0</v>
      </c>
      <c r="AK33" s="44">
        <v>0</v>
      </c>
      <c r="AL33" s="75">
        <f t="shared" si="14"/>
        <v>0</v>
      </c>
      <c r="AM33" s="80">
        <f t="shared" si="15"/>
        <v>0</v>
      </c>
    </row>
    <row r="34" spans="1:39" ht="24.95" customHeight="1">
      <c r="A34" s="3">
        <v>27</v>
      </c>
      <c r="B34" s="50" t="s">
        <v>101</v>
      </c>
      <c r="D34" s="43">
        <v>0</v>
      </c>
      <c r="E34" s="44">
        <v>0</v>
      </c>
      <c r="F34" s="75">
        <f t="shared" si="0"/>
        <v>0</v>
      </c>
      <c r="G34" s="80">
        <f t="shared" si="1"/>
        <v>0</v>
      </c>
      <c r="H34" s="43">
        <v>0</v>
      </c>
      <c r="I34" s="44">
        <v>0</v>
      </c>
      <c r="J34" s="75">
        <f t="shared" si="2"/>
        <v>0</v>
      </c>
      <c r="K34" s="80">
        <f t="shared" si="16"/>
        <v>0</v>
      </c>
      <c r="L34" s="43">
        <v>0</v>
      </c>
      <c r="M34" s="44">
        <v>0</v>
      </c>
      <c r="N34" s="75">
        <f t="shared" si="3"/>
        <v>0</v>
      </c>
      <c r="O34" s="80">
        <f t="shared" si="4"/>
        <v>0</v>
      </c>
      <c r="P34" s="43">
        <v>0</v>
      </c>
      <c r="Q34" s="44">
        <v>0</v>
      </c>
      <c r="R34" s="75">
        <f t="shared" si="5"/>
        <v>0</v>
      </c>
      <c r="S34" s="80">
        <f t="shared" si="6"/>
        <v>0</v>
      </c>
      <c r="T34" s="43">
        <v>2</v>
      </c>
      <c r="U34" s="44">
        <v>0</v>
      </c>
      <c r="V34" s="75">
        <f t="shared" si="7"/>
        <v>2</v>
      </c>
      <c r="W34" s="80">
        <f t="shared" si="8"/>
        <v>1.3324450366422385E-4</v>
      </c>
      <c r="X34" s="43">
        <v>0</v>
      </c>
      <c r="Y34" s="44">
        <v>0</v>
      </c>
      <c r="Z34" s="75">
        <f t="shared" si="9"/>
        <v>0</v>
      </c>
      <c r="AA34" s="80">
        <f t="shared" si="10"/>
        <v>0</v>
      </c>
      <c r="AB34" s="43">
        <v>0</v>
      </c>
      <c r="AC34" s="44">
        <v>0</v>
      </c>
      <c r="AD34" s="75">
        <f t="shared" si="11"/>
        <v>0</v>
      </c>
      <c r="AE34" s="80">
        <f t="shared" si="12"/>
        <v>0</v>
      </c>
      <c r="AF34" s="43">
        <v>0</v>
      </c>
      <c r="AG34" s="44">
        <v>0</v>
      </c>
      <c r="AH34" s="75">
        <f t="shared" si="13"/>
        <v>0</v>
      </c>
      <c r="AI34" s="80">
        <f t="shared" si="17"/>
        <v>0</v>
      </c>
      <c r="AJ34" s="43">
        <v>0</v>
      </c>
      <c r="AK34" s="44">
        <v>0</v>
      </c>
      <c r="AL34" s="75">
        <f t="shared" si="14"/>
        <v>0</v>
      </c>
      <c r="AM34" s="80">
        <f t="shared" si="15"/>
        <v>0</v>
      </c>
    </row>
    <row r="35" spans="1:39" ht="24.95" customHeight="1">
      <c r="A35" s="3">
        <v>28</v>
      </c>
      <c r="B35" s="50" t="s">
        <v>54</v>
      </c>
      <c r="D35" s="43">
        <v>0</v>
      </c>
      <c r="E35" s="44">
        <v>0</v>
      </c>
      <c r="F35" s="75">
        <f t="shared" si="0"/>
        <v>0</v>
      </c>
      <c r="G35" s="80">
        <f t="shared" si="1"/>
        <v>0</v>
      </c>
      <c r="H35" s="43">
        <v>0</v>
      </c>
      <c r="I35" s="44">
        <v>0</v>
      </c>
      <c r="J35" s="75">
        <f t="shared" si="2"/>
        <v>0</v>
      </c>
      <c r="K35" s="80">
        <f t="shared" si="16"/>
        <v>0</v>
      </c>
      <c r="L35" s="43">
        <v>0</v>
      </c>
      <c r="M35" s="44">
        <v>0</v>
      </c>
      <c r="N35" s="75">
        <f t="shared" si="3"/>
        <v>0</v>
      </c>
      <c r="O35" s="80">
        <f t="shared" si="4"/>
        <v>0</v>
      </c>
      <c r="P35" s="43">
        <v>544</v>
      </c>
      <c r="Q35" s="44">
        <v>0</v>
      </c>
      <c r="R35" s="75">
        <f t="shared" si="5"/>
        <v>544</v>
      </c>
      <c r="S35" s="80">
        <f t="shared" si="6"/>
        <v>8.2960974791453802E-3</v>
      </c>
      <c r="T35" s="43">
        <v>15</v>
      </c>
      <c r="U35" s="44">
        <v>0</v>
      </c>
      <c r="V35" s="75">
        <f t="shared" si="7"/>
        <v>15</v>
      </c>
      <c r="W35" s="80">
        <f t="shared" si="8"/>
        <v>9.993337774816789E-4</v>
      </c>
      <c r="X35" s="43">
        <v>338</v>
      </c>
      <c r="Y35" s="44">
        <v>0</v>
      </c>
      <c r="Z35" s="75">
        <f t="shared" si="9"/>
        <v>338</v>
      </c>
      <c r="AA35" s="80">
        <f t="shared" si="10"/>
        <v>2.0248008147127537E-2</v>
      </c>
      <c r="AB35" s="43">
        <v>1053</v>
      </c>
      <c r="AC35" s="44">
        <v>0</v>
      </c>
      <c r="AD35" s="75">
        <f t="shared" si="11"/>
        <v>1053</v>
      </c>
      <c r="AE35" s="80">
        <f t="shared" si="12"/>
        <v>6.9869285382522725E-2</v>
      </c>
      <c r="AF35" s="43">
        <v>0</v>
      </c>
      <c r="AG35" s="44">
        <v>0</v>
      </c>
      <c r="AH35" s="75">
        <f t="shared" si="13"/>
        <v>0</v>
      </c>
      <c r="AI35" s="80">
        <f t="shared" si="17"/>
        <v>0</v>
      </c>
      <c r="AJ35" s="43">
        <v>91</v>
      </c>
      <c r="AK35" s="44">
        <v>0</v>
      </c>
      <c r="AL35" s="75">
        <f t="shared" si="14"/>
        <v>91</v>
      </c>
      <c r="AM35" s="80">
        <f t="shared" si="15"/>
        <v>1.130153999006458E-2</v>
      </c>
    </row>
    <row r="36" spans="1:39" ht="24.95" customHeight="1">
      <c r="A36" s="3">
        <v>29</v>
      </c>
      <c r="B36" s="50" t="s">
        <v>159</v>
      </c>
      <c r="D36" s="43">
        <v>214</v>
      </c>
      <c r="E36" s="44">
        <v>2</v>
      </c>
      <c r="F36" s="75">
        <f t="shared" si="0"/>
        <v>216</v>
      </c>
      <c r="G36" s="80">
        <f t="shared" si="1"/>
        <v>6.0976814695412346E-4</v>
      </c>
      <c r="H36" s="43">
        <v>0</v>
      </c>
      <c r="I36" s="44">
        <v>0</v>
      </c>
      <c r="J36" s="75">
        <f t="shared" si="2"/>
        <v>0</v>
      </c>
      <c r="K36" s="80">
        <f t="shared" si="16"/>
        <v>0</v>
      </c>
      <c r="L36" s="43">
        <v>0</v>
      </c>
      <c r="M36" s="44">
        <v>0</v>
      </c>
      <c r="N36" s="75">
        <f t="shared" si="3"/>
        <v>0</v>
      </c>
      <c r="O36" s="80">
        <f t="shared" si="4"/>
        <v>0</v>
      </c>
      <c r="P36" s="43">
        <v>0</v>
      </c>
      <c r="Q36" s="44">
        <v>0</v>
      </c>
      <c r="R36" s="75">
        <f t="shared" si="5"/>
        <v>0</v>
      </c>
      <c r="S36" s="80">
        <f t="shared" si="6"/>
        <v>0</v>
      </c>
      <c r="T36" s="43">
        <v>2</v>
      </c>
      <c r="U36" s="44">
        <v>0</v>
      </c>
      <c r="V36" s="75">
        <f t="shared" si="7"/>
        <v>2</v>
      </c>
      <c r="W36" s="80">
        <f t="shared" si="8"/>
        <v>1.3324450366422385E-4</v>
      </c>
      <c r="X36" s="43">
        <v>0</v>
      </c>
      <c r="Y36" s="44">
        <v>0</v>
      </c>
      <c r="Z36" s="75">
        <f t="shared" si="9"/>
        <v>0</v>
      </c>
      <c r="AA36" s="80">
        <f t="shared" si="10"/>
        <v>0</v>
      </c>
      <c r="AB36" s="43">
        <v>0</v>
      </c>
      <c r="AC36" s="44">
        <v>0</v>
      </c>
      <c r="AD36" s="75">
        <f t="shared" si="11"/>
        <v>0</v>
      </c>
      <c r="AE36" s="80">
        <f t="shared" si="12"/>
        <v>0</v>
      </c>
      <c r="AF36" s="43">
        <v>0</v>
      </c>
      <c r="AG36" s="44">
        <v>0</v>
      </c>
      <c r="AH36" s="75">
        <f t="shared" si="13"/>
        <v>0</v>
      </c>
      <c r="AI36" s="80">
        <f t="shared" si="17"/>
        <v>0</v>
      </c>
      <c r="AJ36" s="43">
        <v>0</v>
      </c>
      <c r="AK36" s="44">
        <v>0</v>
      </c>
      <c r="AL36" s="75">
        <f t="shared" si="14"/>
        <v>0</v>
      </c>
      <c r="AM36" s="80">
        <f t="shared" si="15"/>
        <v>0</v>
      </c>
    </row>
    <row r="37" spans="1:39" ht="24.95" customHeight="1">
      <c r="A37" s="3">
        <v>30</v>
      </c>
      <c r="B37" s="50" t="s">
        <v>106</v>
      </c>
      <c r="D37" s="43">
        <v>0</v>
      </c>
      <c r="E37" s="44">
        <v>0</v>
      </c>
      <c r="F37" s="75">
        <f t="shared" si="0"/>
        <v>0</v>
      </c>
      <c r="G37" s="80">
        <f t="shared" si="1"/>
        <v>0</v>
      </c>
      <c r="H37" s="43">
        <v>0</v>
      </c>
      <c r="I37" s="44">
        <v>0</v>
      </c>
      <c r="J37" s="75">
        <f t="shared" si="2"/>
        <v>0</v>
      </c>
      <c r="K37" s="80">
        <f t="shared" si="16"/>
        <v>0</v>
      </c>
      <c r="L37" s="43">
        <v>0</v>
      </c>
      <c r="M37" s="44">
        <v>0</v>
      </c>
      <c r="N37" s="75">
        <f t="shared" si="3"/>
        <v>0</v>
      </c>
      <c r="O37" s="80">
        <f t="shared" si="4"/>
        <v>0</v>
      </c>
      <c r="P37" s="43">
        <v>0</v>
      </c>
      <c r="Q37" s="44">
        <v>0</v>
      </c>
      <c r="R37" s="75">
        <f t="shared" si="5"/>
        <v>0</v>
      </c>
      <c r="S37" s="80">
        <f t="shared" si="6"/>
        <v>0</v>
      </c>
      <c r="T37" s="43">
        <v>0</v>
      </c>
      <c r="U37" s="44">
        <v>0</v>
      </c>
      <c r="V37" s="75">
        <f t="shared" si="7"/>
        <v>0</v>
      </c>
      <c r="W37" s="80">
        <f t="shared" si="8"/>
        <v>0</v>
      </c>
      <c r="X37" s="43">
        <v>0</v>
      </c>
      <c r="Y37" s="44">
        <v>0</v>
      </c>
      <c r="Z37" s="75">
        <f t="shared" si="9"/>
        <v>0</v>
      </c>
      <c r="AA37" s="80">
        <f t="shared" si="10"/>
        <v>0</v>
      </c>
      <c r="AB37" s="43">
        <v>0</v>
      </c>
      <c r="AC37" s="44">
        <v>0</v>
      </c>
      <c r="AD37" s="75">
        <f t="shared" si="11"/>
        <v>0</v>
      </c>
      <c r="AE37" s="80">
        <f t="shared" si="12"/>
        <v>0</v>
      </c>
      <c r="AF37" s="43">
        <v>0</v>
      </c>
      <c r="AG37" s="44">
        <v>0</v>
      </c>
      <c r="AH37" s="75">
        <f t="shared" si="13"/>
        <v>0</v>
      </c>
      <c r="AI37" s="80">
        <f t="shared" si="17"/>
        <v>0</v>
      </c>
      <c r="AJ37" s="43">
        <v>26</v>
      </c>
      <c r="AK37" s="44">
        <v>0</v>
      </c>
      <c r="AL37" s="75">
        <f t="shared" si="14"/>
        <v>26</v>
      </c>
      <c r="AM37" s="80">
        <f t="shared" si="15"/>
        <v>3.2290114257327372E-3</v>
      </c>
    </row>
    <row r="38" spans="1:39" ht="24.95" customHeight="1">
      <c r="A38" s="3">
        <v>31</v>
      </c>
      <c r="B38" s="50" t="s">
        <v>60</v>
      </c>
      <c r="D38" s="43">
        <v>0</v>
      </c>
      <c r="E38" s="44">
        <v>0</v>
      </c>
      <c r="F38" s="75">
        <f t="shared" si="0"/>
        <v>0</v>
      </c>
      <c r="G38" s="80">
        <f t="shared" si="1"/>
        <v>0</v>
      </c>
      <c r="H38" s="43">
        <v>0</v>
      </c>
      <c r="I38" s="44">
        <v>0</v>
      </c>
      <c r="J38" s="75">
        <f t="shared" si="2"/>
        <v>0</v>
      </c>
      <c r="K38" s="80">
        <f t="shared" si="16"/>
        <v>0</v>
      </c>
      <c r="L38" s="43">
        <v>0</v>
      </c>
      <c r="M38" s="44">
        <v>0</v>
      </c>
      <c r="N38" s="75">
        <f t="shared" si="3"/>
        <v>0</v>
      </c>
      <c r="O38" s="80">
        <f t="shared" si="4"/>
        <v>0</v>
      </c>
      <c r="P38" s="43">
        <v>0</v>
      </c>
      <c r="Q38" s="44">
        <v>0</v>
      </c>
      <c r="R38" s="75">
        <f t="shared" si="5"/>
        <v>0</v>
      </c>
      <c r="S38" s="80">
        <f t="shared" si="6"/>
        <v>0</v>
      </c>
      <c r="T38" s="43">
        <v>0</v>
      </c>
      <c r="U38" s="44">
        <v>1303</v>
      </c>
      <c r="V38" s="75">
        <f t="shared" si="7"/>
        <v>1303</v>
      </c>
      <c r="W38" s="80">
        <f t="shared" si="8"/>
        <v>8.6808794137241838E-2</v>
      </c>
      <c r="X38" s="43">
        <v>0</v>
      </c>
      <c r="Y38" s="44">
        <v>0</v>
      </c>
      <c r="Z38" s="75">
        <f t="shared" si="9"/>
        <v>0</v>
      </c>
      <c r="AA38" s="80">
        <f t="shared" si="10"/>
        <v>0</v>
      </c>
      <c r="AB38" s="43">
        <v>0</v>
      </c>
      <c r="AC38" s="44">
        <v>0</v>
      </c>
      <c r="AD38" s="75">
        <f t="shared" si="11"/>
        <v>0</v>
      </c>
      <c r="AE38" s="80">
        <f t="shared" si="12"/>
        <v>0</v>
      </c>
      <c r="AF38" s="43">
        <v>0</v>
      </c>
      <c r="AG38" s="44">
        <v>0</v>
      </c>
      <c r="AH38" s="75">
        <f t="shared" si="13"/>
        <v>0</v>
      </c>
      <c r="AI38" s="80">
        <f t="shared" si="17"/>
        <v>0</v>
      </c>
      <c r="AJ38" s="43">
        <v>0</v>
      </c>
      <c r="AK38" s="44">
        <v>0</v>
      </c>
      <c r="AL38" s="75">
        <f t="shared" si="14"/>
        <v>0</v>
      </c>
      <c r="AM38" s="80">
        <f t="shared" si="15"/>
        <v>0</v>
      </c>
    </row>
    <row r="39" spans="1:39" ht="24.95" customHeight="1">
      <c r="A39" s="3">
        <v>32</v>
      </c>
      <c r="B39" s="50" t="s">
        <v>57</v>
      </c>
      <c r="D39" s="43">
        <v>0</v>
      </c>
      <c r="E39" s="44">
        <v>0</v>
      </c>
      <c r="F39" s="75">
        <f t="shared" si="0"/>
        <v>0</v>
      </c>
      <c r="G39" s="80">
        <f t="shared" si="1"/>
        <v>0</v>
      </c>
      <c r="H39" s="43">
        <v>3</v>
      </c>
      <c r="I39" s="44">
        <v>0</v>
      </c>
      <c r="J39" s="75">
        <f t="shared" si="2"/>
        <v>3</v>
      </c>
      <c r="K39" s="80">
        <f t="shared" si="16"/>
        <v>1.761876515947919E-5</v>
      </c>
      <c r="L39" s="43">
        <v>0</v>
      </c>
      <c r="M39" s="44">
        <v>0</v>
      </c>
      <c r="N39" s="75">
        <f t="shared" si="3"/>
        <v>0</v>
      </c>
      <c r="O39" s="80">
        <f t="shared" si="4"/>
        <v>0</v>
      </c>
      <c r="P39" s="43">
        <v>13</v>
      </c>
      <c r="Q39" s="44">
        <v>0</v>
      </c>
      <c r="R39" s="75">
        <f t="shared" si="5"/>
        <v>13</v>
      </c>
      <c r="S39" s="80">
        <f t="shared" si="6"/>
        <v>1.9825232946487121E-4</v>
      </c>
      <c r="T39" s="43">
        <v>0</v>
      </c>
      <c r="U39" s="44">
        <v>0</v>
      </c>
      <c r="V39" s="75">
        <f t="shared" si="7"/>
        <v>0</v>
      </c>
      <c r="W39" s="80">
        <f t="shared" si="8"/>
        <v>0</v>
      </c>
      <c r="X39" s="43">
        <v>0</v>
      </c>
      <c r="Y39" s="44">
        <v>0</v>
      </c>
      <c r="Z39" s="75">
        <f t="shared" si="9"/>
        <v>0</v>
      </c>
      <c r="AA39" s="80">
        <f t="shared" si="10"/>
        <v>0</v>
      </c>
      <c r="AB39" s="43">
        <v>0</v>
      </c>
      <c r="AC39" s="44">
        <v>0</v>
      </c>
      <c r="AD39" s="75">
        <f t="shared" si="11"/>
        <v>0</v>
      </c>
      <c r="AE39" s="80">
        <f t="shared" si="12"/>
        <v>0</v>
      </c>
      <c r="AF39" s="43">
        <v>0</v>
      </c>
      <c r="AG39" s="44">
        <v>0</v>
      </c>
      <c r="AH39" s="75">
        <f t="shared" si="13"/>
        <v>0</v>
      </c>
      <c r="AI39" s="80">
        <f t="shared" si="17"/>
        <v>0</v>
      </c>
      <c r="AJ39" s="43">
        <v>0</v>
      </c>
      <c r="AK39" s="44">
        <v>0</v>
      </c>
      <c r="AL39" s="75">
        <f t="shared" si="14"/>
        <v>0</v>
      </c>
      <c r="AM39" s="80">
        <f t="shared" si="15"/>
        <v>0</v>
      </c>
    </row>
    <row r="40" spans="1:39" ht="24.95" customHeight="1">
      <c r="A40" s="3">
        <v>33</v>
      </c>
      <c r="B40" s="50" t="s">
        <v>42</v>
      </c>
      <c r="D40" s="43">
        <v>6</v>
      </c>
      <c r="E40" s="44">
        <v>6194</v>
      </c>
      <c r="F40" s="75">
        <f t="shared" si="0"/>
        <v>6200</v>
      </c>
      <c r="G40" s="80">
        <f t="shared" ref="G40:G69" si="18">+F40/$F$77</f>
        <v>1.7502604218127618E-2</v>
      </c>
      <c r="H40" s="43">
        <v>0</v>
      </c>
      <c r="I40" s="44">
        <v>0</v>
      </c>
      <c r="J40" s="75">
        <f t="shared" si="2"/>
        <v>0</v>
      </c>
      <c r="K40" s="80">
        <f t="shared" si="16"/>
        <v>0</v>
      </c>
      <c r="L40" s="43">
        <v>777</v>
      </c>
      <c r="M40" s="44">
        <v>0</v>
      </c>
      <c r="N40" s="75">
        <f t="shared" si="3"/>
        <v>777</v>
      </c>
      <c r="O40" s="80">
        <f t="shared" ref="O40:O69" si="19">+N40/$N$77</f>
        <v>5.9510132806396762E-3</v>
      </c>
      <c r="P40" s="43">
        <v>3094</v>
      </c>
      <c r="Q40" s="44">
        <v>0</v>
      </c>
      <c r="R40" s="75">
        <f t="shared" si="5"/>
        <v>3094</v>
      </c>
      <c r="S40" s="80">
        <f t="shared" ref="S40:S71" si="20">+R40/$R$77</f>
        <v>4.7184054412639349E-2</v>
      </c>
      <c r="T40" s="43">
        <v>324</v>
      </c>
      <c r="U40" s="44">
        <v>0</v>
      </c>
      <c r="V40" s="75">
        <f t="shared" si="7"/>
        <v>324</v>
      </c>
      <c r="W40" s="80">
        <f t="shared" ref="W40:W69" si="21">+V40/$V$77</f>
        <v>2.1585609593604265E-2</v>
      </c>
      <c r="X40" s="43">
        <v>1220</v>
      </c>
      <c r="Y40" s="44">
        <v>0</v>
      </c>
      <c r="Z40" s="75">
        <f t="shared" si="9"/>
        <v>1220</v>
      </c>
      <c r="AA40" s="80">
        <f t="shared" ref="AA40:AA69" si="22">+Z40/$Z$77</f>
        <v>7.3084526448211826E-2</v>
      </c>
      <c r="AB40" s="43">
        <v>0</v>
      </c>
      <c r="AC40" s="44">
        <v>0</v>
      </c>
      <c r="AD40" s="75">
        <f t="shared" si="11"/>
        <v>0</v>
      </c>
      <c r="AE40" s="80">
        <f t="shared" ref="AE40:AE69" si="23">+AD40/$AD$77</f>
        <v>0</v>
      </c>
      <c r="AF40" s="43">
        <v>0</v>
      </c>
      <c r="AG40" s="44">
        <v>0</v>
      </c>
      <c r="AH40" s="75">
        <f t="shared" si="13"/>
        <v>0</v>
      </c>
      <c r="AI40" s="80">
        <f t="shared" si="17"/>
        <v>0</v>
      </c>
      <c r="AJ40" s="43">
        <v>35</v>
      </c>
      <c r="AK40" s="44">
        <v>0</v>
      </c>
      <c r="AL40" s="75">
        <f t="shared" si="14"/>
        <v>35</v>
      </c>
      <c r="AM40" s="80">
        <f t="shared" ref="AM40:AM69" si="24">IFERROR(AL40/$AL$77,0)</f>
        <v>4.3467461500248383E-3</v>
      </c>
    </row>
    <row r="41" spans="1:39" ht="24.95" customHeight="1">
      <c r="A41" s="3">
        <v>34</v>
      </c>
      <c r="B41" s="50" t="s">
        <v>71</v>
      </c>
      <c r="D41" s="43">
        <v>0</v>
      </c>
      <c r="E41" s="44">
        <v>0</v>
      </c>
      <c r="F41" s="75">
        <f t="shared" si="0"/>
        <v>0</v>
      </c>
      <c r="G41" s="80">
        <f t="shared" si="18"/>
        <v>0</v>
      </c>
      <c r="H41" s="43">
        <v>0</v>
      </c>
      <c r="I41" s="44">
        <v>0</v>
      </c>
      <c r="J41" s="75">
        <f t="shared" si="2"/>
        <v>0</v>
      </c>
      <c r="K41" s="80">
        <f t="shared" si="16"/>
        <v>0</v>
      </c>
      <c r="L41" s="43">
        <v>0</v>
      </c>
      <c r="M41" s="44">
        <v>0</v>
      </c>
      <c r="N41" s="75">
        <f t="shared" si="3"/>
        <v>0</v>
      </c>
      <c r="O41" s="80">
        <f t="shared" si="19"/>
        <v>0</v>
      </c>
      <c r="P41" s="43">
        <v>0</v>
      </c>
      <c r="Q41" s="44">
        <v>0</v>
      </c>
      <c r="R41" s="75">
        <f t="shared" si="5"/>
        <v>0</v>
      </c>
      <c r="S41" s="80">
        <f t="shared" si="20"/>
        <v>0</v>
      </c>
      <c r="T41" s="43">
        <v>91</v>
      </c>
      <c r="U41" s="44">
        <v>0</v>
      </c>
      <c r="V41" s="75">
        <f t="shared" si="7"/>
        <v>91</v>
      </c>
      <c r="W41" s="80">
        <f t="shared" si="21"/>
        <v>6.0626249167221851E-3</v>
      </c>
      <c r="X41" s="43">
        <v>0</v>
      </c>
      <c r="Y41" s="44">
        <v>0</v>
      </c>
      <c r="Z41" s="75">
        <f t="shared" si="9"/>
        <v>0</v>
      </c>
      <c r="AA41" s="80">
        <f t="shared" si="22"/>
        <v>0</v>
      </c>
      <c r="AB41" s="43">
        <v>0</v>
      </c>
      <c r="AC41" s="44">
        <v>0</v>
      </c>
      <c r="AD41" s="75">
        <f t="shared" si="11"/>
        <v>0</v>
      </c>
      <c r="AE41" s="80">
        <f t="shared" si="23"/>
        <v>0</v>
      </c>
      <c r="AF41" s="43">
        <v>0</v>
      </c>
      <c r="AG41" s="44">
        <v>0</v>
      </c>
      <c r="AH41" s="75">
        <f t="shared" si="13"/>
        <v>0</v>
      </c>
      <c r="AI41" s="80">
        <f t="shared" si="17"/>
        <v>0</v>
      </c>
      <c r="AJ41" s="43">
        <v>0</v>
      </c>
      <c r="AK41" s="44">
        <v>0</v>
      </c>
      <c r="AL41" s="75">
        <f t="shared" si="14"/>
        <v>0</v>
      </c>
      <c r="AM41" s="80">
        <f t="shared" si="24"/>
        <v>0</v>
      </c>
    </row>
    <row r="42" spans="1:39" ht="24.95" customHeight="1">
      <c r="A42" s="3">
        <v>35</v>
      </c>
      <c r="B42" s="50" t="s">
        <v>65</v>
      </c>
      <c r="D42" s="43">
        <v>0</v>
      </c>
      <c r="E42" s="44">
        <v>0</v>
      </c>
      <c r="F42" s="75">
        <f t="shared" si="0"/>
        <v>0</v>
      </c>
      <c r="G42" s="80">
        <f t="shared" si="18"/>
        <v>0</v>
      </c>
      <c r="H42" s="43">
        <v>1940</v>
      </c>
      <c r="I42" s="44">
        <v>0</v>
      </c>
      <c r="J42" s="75">
        <f t="shared" si="2"/>
        <v>1940</v>
      </c>
      <c r="K42" s="80">
        <f t="shared" si="16"/>
        <v>1.1393468136463209E-2</v>
      </c>
      <c r="L42" s="43">
        <v>0</v>
      </c>
      <c r="M42" s="44">
        <v>0</v>
      </c>
      <c r="N42" s="75">
        <f t="shared" si="3"/>
        <v>0</v>
      </c>
      <c r="O42" s="80">
        <f t="shared" si="19"/>
        <v>0</v>
      </c>
      <c r="P42" s="43">
        <v>0</v>
      </c>
      <c r="Q42" s="44">
        <v>0</v>
      </c>
      <c r="R42" s="75">
        <f t="shared" si="5"/>
        <v>0</v>
      </c>
      <c r="S42" s="80">
        <f t="shared" si="20"/>
        <v>0</v>
      </c>
      <c r="T42" s="43">
        <v>0</v>
      </c>
      <c r="U42" s="44">
        <v>2</v>
      </c>
      <c r="V42" s="75">
        <f t="shared" si="7"/>
        <v>2</v>
      </c>
      <c r="W42" s="80">
        <f t="shared" si="21"/>
        <v>1.3324450366422385E-4</v>
      </c>
      <c r="X42" s="43">
        <v>0</v>
      </c>
      <c r="Y42" s="44">
        <v>0</v>
      </c>
      <c r="Z42" s="75">
        <f t="shared" si="9"/>
        <v>0</v>
      </c>
      <c r="AA42" s="80">
        <f t="shared" si="22"/>
        <v>0</v>
      </c>
      <c r="AB42" s="43">
        <v>0</v>
      </c>
      <c r="AC42" s="44">
        <v>0</v>
      </c>
      <c r="AD42" s="75">
        <f t="shared" si="11"/>
        <v>0</v>
      </c>
      <c r="AE42" s="80">
        <f t="shared" si="23"/>
        <v>0</v>
      </c>
      <c r="AF42" s="43">
        <v>0</v>
      </c>
      <c r="AG42" s="44">
        <v>0</v>
      </c>
      <c r="AH42" s="75">
        <f t="shared" si="13"/>
        <v>0</v>
      </c>
      <c r="AI42" s="80">
        <f t="shared" si="17"/>
        <v>0</v>
      </c>
      <c r="AJ42" s="43">
        <v>785</v>
      </c>
      <c r="AK42" s="44">
        <v>0</v>
      </c>
      <c r="AL42" s="75">
        <f t="shared" si="14"/>
        <v>785</v>
      </c>
      <c r="AM42" s="80">
        <f t="shared" si="24"/>
        <v>9.7491306507699951E-2</v>
      </c>
    </row>
    <row r="43" spans="1:39" ht="24.95" customHeight="1">
      <c r="A43" s="3">
        <v>36</v>
      </c>
      <c r="B43" s="50" t="s">
        <v>103</v>
      </c>
      <c r="D43" s="43">
        <v>0</v>
      </c>
      <c r="E43" s="44">
        <v>2557</v>
      </c>
      <c r="F43" s="75">
        <f t="shared" si="0"/>
        <v>2557</v>
      </c>
      <c r="G43" s="80">
        <f t="shared" si="18"/>
        <v>7.2184127396374706E-3</v>
      </c>
      <c r="H43" s="43">
        <v>0</v>
      </c>
      <c r="I43" s="44">
        <v>0</v>
      </c>
      <c r="J43" s="75">
        <f t="shared" si="2"/>
        <v>0</v>
      </c>
      <c r="K43" s="80">
        <f t="shared" si="16"/>
        <v>0</v>
      </c>
      <c r="L43" s="43">
        <v>2557</v>
      </c>
      <c r="M43" s="44">
        <v>0</v>
      </c>
      <c r="N43" s="75">
        <f t="shared" si="3"/>
        <v>2557</v>
      </c>
      <c r="O43" s="80">
        <f t="shared" si="19"/>
        <v>1.9583965197677803E-2</v>
      </c>
      <c r="P43" s="43">
        <v>9</v>
      </c>
      <c r="Q43" s="44">
        <v>0</v>
      </c>
      <c r="R43" s="75">
        <f t="shared" si="5"/>
        <v>9</v>
      </c>
      <c r="S43" s="80">
        <f t="shared" si="20"/>
        <v>1.3725161270644929E-4</v>
      </c>
      <c r="T43" s="43">
        <v>7</v>
      </c>
      <c r="U43" s="44">
        <v>0</v>
      </c>
      <c r="V43" s="75">
        <f t="shared" si="7"/>
        <v>7</v>
      </c>
      <c r="W43" s="80">
        <f t="shared" si="21"/>
        <v>4.6635576282478349E-4</v>
      </c>
      <c r="X43" s="43">
        <v>0</v>
      </c>
      <c r="Y43" s="44">
        <v>0</v>
      </c>
      <c r="Z43" s="75">
        <f t="shared" si="9"/>
        <v>0</v>
      </c>
      <c r="AA43" s="80">
        <f t="shared" si="22"/>
        <v>0</v>
      </c>
      <c r="AB43" s="43">
        <v>0</v>
      </c>
      <c r="AC43" s="44">
        <v>0</v>
      </c>
      <c r="AD43" s="75">
        <f t="shared" si="11"/>
        <v>0</v>
      </c>
      <c r="AE43" s="80">
        <f t="shared" si="23"/>
        <v>0</v>
      </c>
      <c r="AF43" s="43">
        <v>0</v>
      </c>
      <c r="AG43" s="44">
        <v>0</v>
      </c>
      <c r="AH43" s="75">
        <f t="shared" si="13"/>
        <v>0</v>
      </c>
      <c r="AI43" s="80">
        <f t="shared" si="17"/>
        <v>0</v>
      </c>
      <c r="AJ43" s="43">
        <v>0</v>
      </c>
      <c r="AK43" s="44">
        <v>0</v>
      </c>
      <c r="AL43" s="75">
        <f t="shared" si="14"/>
        <v>0</v>
      </c>
      <c r="AM43" s="80">
        <f t="shared" si="24"/>
        <v>0</v>
      </c>
    </row>
    <row r="44" spans="1:39" ht="24.95" customHeight="1">
      <c r="A44" s="3">
        <v>37</v>
      </c>
      <c r="B44" s="50" t="s">
        <v>55</v>
      </c>
      <c r="D44" s="43">
        <v>323</v>
      </c>
      <c r="E44" s="44">
        <v>0</v>
      </c>
      <c r="F44" s="75">
        <f t="shared" si="0"/>
        <v>323</v>
      </c>
      <c r="G44" s="80">
        <f t="shared" si="18"/>
        <v>9.1182921975084194E-4</v>
      </c>
      <c r="H44" s="43">
        <v>0</v>
      </c>
      <c r="I44" s="44">
        <v>0</v>
      </c>
      <c r="J44" s="75">
        <f t="shared" si="2"/>
        <v>0</v>
      </c>
      <c r="K44" s="80">
        <f t="shared" si="16"/>
        <v>0</v>
      </c>
      <c r="L44" s="43">
        <v>0</v>
      </c>
      <c r="M44" s="44">
        <v>0</v>
      </c>
      <c r="N44" s="75">
        <f t="shared" si="3"/>
        <v>0</v>
      </c>
      <c r="O44" s="80">
        <f t="shared" si="19"/>
        <v>0</v>
      </c>
      <c r="P44" s="43">
        <v>16</v>
      </c>
      <c r="Q44" s="44">
        <v>0</v>
      </c>
      <c r="R44" s="75">
        <f t="shared" si="5"/>
        <v>16</v>
      </c>
      <c r="S44" s="80">
        <f t="shared" si="20"/>
        <v>2.4400286703368766E-4</v>
      </c>
      <c r="T44" s="43">
        <v>1567</v>
      </c>
      <c r="U44" s="44">
        <v>0</v>
      </c>
      <c r="V44" s="75">
        <f t="shared" si="7"/>
        <v>1567</v>
      </c>
      <c r="W44" s="80">
        <f t="shared" si="21"/>
        <v>0.10439706862091938</v>
      </c>
      <c r="X44" s="43">
        <v>0</v>
      </c>
      <c r="Y44" s="44">
        <v>0</v>
      </c>
      <c r="Z44" s="75">
        <f t="shared" si="9"/>
        <v>0</v>
      </c>
      <c r="AA44" s="80">
        <f t="shared" si="22"/>
        <v>0</v>
      </c>
      <c r="AB44" s="43">
        <v>0</v>
      </c>
      <c r="AC44" s="44">
        <v>0</v>
      </c>
      <c r="AD44" s="75">
        <f t="shared" si="11"/>
        <v>0</v>
      </c>
      <c r="AE44" s="80">
        <f t="shared" si="23"/>
        <v>0</v>
      </c>
      <c r="AF44" s="43">
        <v>0</v>
      </c>
      <c r="AG44" s="44">
        <v>0</v>
      </c>
      <c r="AH44" s="75">
        <f t="shared" si="13"/>
        <v>0</v>
      </c>
      <c r="AI44" s="80">
        <f t="shared" si="17"/>
        <v>0</v>
      </c>
      <c r="AJ44" s="43">
        <v>0</v>
      </c>
      <c r="AK44" s="44">
        <v>0</v>
      </c>
      <c r="AL44" s="75">
        <f t="shared" si="14"/>
        <v>0</v>
      </c>
      <c r="AM44" s="80">
        <f t="shared" si="24"/>
        <v>0</v>
      </c>
    </row>
    <row r="45" spans="1:39" ht="24.95" customHeight="1">
      <c r="A45" s="3">
        <v>38</v>
      </c>
      <c r="B45" s="50" t="s">
        <v>82</v>
      </c>
      <c r="D45" s="43">
        <v>208</v>
      </c>
      <c r="E45" s="44">
        <v>0</v>
      </c>
      <c r="F45" s="75">
        <f t="shared" si="0"/>
        <v>208</v>
      </c>
      <c r="G45" s="80">
        <f t="shared" si="18"/>
        <v>5.8718414151137806E-4</v>
      </c>
      <c r="H45" s="43">
        <v>0</v>
      </c>
      <c r="I45" s="44">
        <v>0</v>
      </c>
      <c r="J45" s="75">
        <f t="shared" si="2"/>
        <v>0</v>
      </c>
      <c r="K45" s="80">
        <f t="shared" si="16"/>
        <v>0</v>
      </c>
      <c r="L45" s="43">
        <v>0</v>
      </c>
      <c r="M45" s="44">
        <v>0</v>
      </c>
      <c r="N45" s="75">
        <f t="shared" si="3"/>
        <v>0</v>
      </c>
      <c r="O45" s="80">
        <f t="shared" si="19"/>
        <v>0</v>
      </c>
      <c r="P45" s="43">
        <v>0</v>
      </c>
      <c r="Q45" s="44">
        <v>0</v>
      </c>
      <c r="R45" s="75">
        <f t="shared" si="5"/>
        <v>0</v>
      </c>
      <c r="S45" s="80">
        <f t="shared" si="20"/>
        <v>0</v>
      </c>
      <c r="T45" s="43">
        <v>20</v>
      </c>
      <c r="U45" s="44">
        <v>0</v>
      </c>
      <c r="V45" s="75">
        <f t="shared" si="7"/>
        <v>20</v>
      </c>
      <c r="W45" s="80">
        <f t="shared" si="21"/>
        <v>1.3324450366422385E-3</v>
      </c>
      <c r="X45" s="43">
        <v>0</v>
      </c>
      <c r="Y45" s="44">
        <v>0</v>
      </c>
      <c r="Z45" s="75">
        <f t="shared" si="9"/>
        <v>0</v>
      </c>
      <c r="AA45" s="80">
        <f t="shared" si="22"/>
        <v>0</v>
      </c>
      <c r="AB45" s="43">
        <v>0</v>
      </c>
      <c r="AC45" s="44">
        <v>0</v>
      </c>
      <c r="AD45" s="75">
        <f t="shared" si="11"/>
        <v>0</v>
      </c>
      <c r="AE45" s="80">
        <f t="shared" si="23"/>
        <v>0</v>
      </c>
      <c r="AF45" s="43">
        <v>0</v>
      </c>
      <c r="AG45" s="44">
        <v>0</v>
      </c>
      <c r="AH45" s="75">
        <f t="shared" si="13"/>
        <v>0</v>
      </c>
      <c r="AI45" s="80">
        <f t="shared" si="17"/>
        <v>0</v>
      </c>
      <c r="AJ45" s="43">
        <v>66</v>
      </c>
      <c r="AK45" s="44">
        <v>0</v>
      </c>
      <c r="AL45" s="75">
        <f t="shared" si="14"/>
        <v>66</v>
      </c>
      <c r="AM45" s="80">
        <f t="shared" si="24"/>
        <v>8.1967213114754103E-3</v>
      </c>
    </row>
    <row r="46" spans="1:39" ht="24.95" customHeight="1">
      <c r="A46" s="3">
        <v>39</v>
      </c>
      <c r="B46" s="50" t="s">
        <v>93</v>
      </c>
      <c r="D46" s="43">
        <v>0</v>
      </c>
      <c r="E46" s="44">
        <v>0</v>
      </c>
      <c r="F46" s="75">
        <f t="shared" si="0"/>
        <v>0</v>
      </c>
      <c r="G46" s="80">
        <f t="shared" si="18"/>
        <v>0</v>
      </c>
      <c r="H46" s="43">
        <v>0</v>
      </c>
      <c r="I46" s="44">
        <v>0</v>
      </c>
      <c r="J46" s="75">
        <f t="shared" si="2"/>
        <v>0</v>
      </c>
      <c r="K46" s="80">
        <f t="shared" si="16"/>
        <v>0</v>
      </c>
      <c r="L46" s="43">
        <v>0</v>
      </c>
      <c r="M46" s="44">
        <v>0</v>
      </c>
      <c r="N46" s="75">
        <f t="shared" si="3"/>
        <v>0</v>
      </c>
      <c r="O46" s="80">
        <f t="shared" si="19"/>
        <v>0</v>
      </c>
      <c r="P46" s="43">
        <v>0</v>
      </c>
      <c r="Q46" s="44">
        <v>0</v>
      </c>
      <c r="R46" s="75">
        <f t="shared" si="5"/>
        <v>0</v>
      </c>
      <c r="S46" s="80">
        <f t="shared" si="20"/>
        <v>0</v>
      </c>
      <c r="T46" s="43">
        <v>382</v>
      </c>
      <c r="U46" s="44">
        <v>0</v>
      </c>
      <c r="V46" s="75">
        <f t="shared" si="7"/>
        <v>382</v>
      </c>
      <c r="W46" s="80">
        <f t="shared" si="21"/>
        <v>2.5449700199866754E-2</v>
      </c>
      <c r="X46" s="43">
        <v>0</v>
      </c>
      <c r="Y46" s="44">
        <v>0</v>
      </c>
      <c r="Z46" s="75">
        <f t="shared" si="9"/>
        <v>0</v>
      </c>
      <c r="AA46" s="80">
        <f t="shared" si="22"/>
        <v>0</v>
      </c>
      <c r="AB46" s="43">
        <v>0</v>
      </c>
      <c r="AC46" s="44">
        <v>0</v>
      </c>
      <c r="AD46" s="75">
        <f t="shared" si="11"/>
        <v>0</v>
      </c>
      <c r="AE46" s="80">
        <f t="shared" si="23"/>
        <v>0</v>
      </c>
      <c r="AF46" s="43">
        <v>0</v>
      </c>
      <c r="AG46" s="44">
        <v>0</v>
      </c>
      <c r="AH46" s="75">
        <f t="shared" si="13"/>
        <v>0</v>
      </c>
      <c r="AI46" s="80">
        <f t="shared" si="17"/>
        <v>0</v>
      </c>
      <c r="AJ46" s="43">
        <v>118</v>
      </c>
      <c r="AK46" s="44">
        <v>0</v>
      </c>
      <c r="AL46" s="75">
        <f t="shared" si="14"/>
        <v>118</v>
      </c>
      <c r="AM46" s="80">
        <f t="shared" si="24"/>
        <v>1.4654744162940884E-2</v>
      </c>
    </row>
    <row r="47" spans="1:39" ht="24.95" customHeight="1">
      <c r="A47" s="3">
        <v>40</v>
      </c>
      <c r="B47" s="50" t="s">
        <v>92</v>
      </c>
      <c r="D47" s="43">
        <v>0</v>
      </c>
      <c r="E47" s="44">
        <v>0</v>
      </c>
      <c r="F47" s="75">
        <f t="shared" si="0"/>
        <v>0</v>
      </c>
      <c r="G47" s="80">
        <f t="shared" si="18"/>
        <v>0</v>
      </c>
      <c r="H47" s="43">
        <v>0</v>
      </c>
      <c r="I47" s="44">
        <v>0</v>
      </c>
      <c r="J47" s="75">
        <f t="shared" si="2"/>
        <v>0</v>
      </c>
      <c r="K47" s="80">
        <f t="shared" si="16"/>
        <v>0</v>
      </c>
      <c r="L47" s="43">
        <v>0</v>
      </c>
      <c r="M47" s="44">
        <v>0</v>
      </c>
      <c r="N47" s="75">
        <f t="shared" si="3"/>
        <v>0</v>
      </c>
      <c r="O47" s="80">
        <f t="shared" si="19"/>
        <v>0</v>
      </c>
      <c r="P47" s="43">
        <v>0</v>
      </c>
      <c r="Q47" s="44">
        <v>0</v>
      </c>
      <c r="R47" s="75">
        <f t="shared" si="5"/>
        <v>0</v>
      </c>
      <c r="S47" s="80">
        <f t="shared" si="20"/>
        <v>0</v>
      </c>
      <c r="T47" s="43">
        <v>7</v>
      </c>
      <c r="U47" s="44">
        <v>0</v>
      </c>
      <c r="V47" s="75">
        <f t="shared" si="7"/>
        <v>7</v>
      </c>
      <c r="W47" s="80">
        <f t="shared" si="21"/>
        <v>4.6635576282478349E-4</v>
      </c>
      <c r="X47" s="43">
        <v>0</v>
      </c>
      <c r="Y47" s="44">
        <v>0</v>
      </c>
      <c r="Z47" s="75">
        <f t="shared" si="9"/>
        <v>0</v>
      </c>
      <c r="AA47" s="80">
        <f t="shared" si="22"/>
        <v>0</v>
      </c>
      <c r="AB47" s="43">
        <v>0</v>
      </c>
      <c r="AC47" s="44">
        <v>0</v>
      </c>
      <c r="AD47" s="75">
        <f t="shared" si="11"/>
        <v>0</v>
      </c>
      <c r="AE47" s="80">
        <f t="shared" si="23"/>
        <v>0</v>
      </c>
      <c r="AF47" s="43">
        <v>0</v>
      </c>
      <c r="AG47" s="44">
        <v>0</v>
      </c>
      <c r="AH47" s="75">
        <f t="shared" si="13"/>
        <v>0</v>
      </c>
      <c r="AI47" s="80">
        <f t="shared" si="17"/>
        <v>0</v>
      </c>
      <c r="AJ47" s="43">
        <v>0</v>
      </c>
      <c r="AK47" s="44">
        <v>0</v>
      </c>
      <c r="AL47" s="75">
        <f t="shared" si="14"/>
        <v>0</v>
      </c>
      <c r="AM47" s="80">
        <f t="shared" si="24"/>
        <v>0</v>
      </c>
    </row>
    <row r="48" spans="1:39" ht="24.95" customHeight="1">
      <c r="A48" s="3">
        <v>41</v>
      </c>
      <c r="B48" s="50" t="s">
        <v>43</v>
      </c>
      <c r="D48" s="43">
        <v>2410</v>
      </c>
      <c r="E48" s="44">
        <v>0</v>
      </c>
      <c r="F48" s="75">
        <f t="shared" si="0"/>
        <v>2410</v>
      </c>
      <c r="G48" s="80">
        <f t="shared" si="18"/>
        <v>6.8034316396270254E-3</v>
      </c>
      <c r="H48" s="43">
        <v>0</v>
      </c>
      <c r="I48" s="44">
        <v>0</v>
      </c>
      <c r="J48" s="75">
        <f t="shared" si="2"/>
        <v>0</v>
      </c>
      <c r="K48" s="80">
        <f t="shared" si="16"/>
        <v>0</v>
      </c>
      <c r="L48" s="43">
        <v>705</v>
      </c>
      <c r="M48" s="44">
        <v>0</v>
      </c>
      <c r="N48" s="75">
        <f t="shared" si="3"/>
        <v>705</v>
      </c>
      <c r="O48" s="80">
        <f t="shared" si="19"/>
        <v>5.3995680345572351E-3</v>
      </c>
      <c r="P48" s="43">
        <v>3468</v>
      </c>
      <c r="Q48" s="44">
        <v>0</v>
      </c>
      <c r="R48" s="75">
        <f t="shared" si="5"/>
        <v>3468</v>
      </c>
      <c r="S48" s="80">
        <f t="shared" si="20"/>
        <v>5.28876214295518E-2</v>
      </c>
      <c r="T48" s="43">
        <v>43</v>
      </c>
      <c r="U48" s="44">
        <v>0</v>
      </c>
      <c r="V48" s="75">
        <f t="shared" si="7"/>
        <v>43</v>
      </c>
      <c r="W48" s="80">
        <f t="shared" si="21"/>
        <v>2.8647568287808126E-3</v>
      </c>
      <c r="X48" s="43">
        <v>592</v>
      </c>
      <c r="Y48" s="44">
        <v>0</v>
      </c>
      <c r="Z48" s="75">
        <f t="shared" si="9"/>
        <v>592</v>
      </c>
      <c r="AA48" s="80">
        <f t="shared" si="22"/>
        <v>3.546396693224705E-2</v>
      </c>
      <c r="AB48" s="43">
        <v>0</v>
      </c>
      <c r="AC48" s="44">
        <v>0</v>
      </c>
      <c r="AD48" s="75">
        <f t="shared" si="11"/>
        <v>0</v>
      </c>
      <c r="AE48" s="80">
        <f t="shared" si="23"/>
        <v>0</v>
      </c>
      <c r="AF48" s="43">
        <v>0</v>
      </c>
      <c r="AG48" s="44">
        <v>0</v>
      </c>
      <c r="AH48" s="75">
        <f t="shared" si="13"/>
        <v>0</v>
      </c>
      <c r="AI48" s="80">
        <f t="shared" si="17"/>
        <v>0</v>
      </c>
      <c r="AJ48" s="43">
        <v>0</v>
      </c>
      <c r="AK48" s="44">
        <v>0</v>
      </c>
      <c r="AL48" s="75">
        <f t="shared" si="14"/>
        <v>0</v>
      </c>
      <c r="AM48" s="80">
        <f t="shared" si="24"/>
        <v>0</v>
      </c>
    </row>
    <row r="49" spans="1:39" ht="24.95" customHeight="1">
      <c r="A49" s="3">
        <v>42</v>
      </c>
      <c r="B49" s="50" t="s">
        <v>89</v>
      </c>
      <c r="D49" s="43">
        <v>903</v>
      </c>
      <c r="E49" s="44">
        <v>0</v>
      </c>
      <c r="F49" s="75">
        <f t="shared" si="0"/>
        <v>903</v>
      </c>
      <c r="G49" s="80">
        <f t="shared" si="18"/>
        <v>2.549169614349877E-3</v>
      </c>
      <c r="H49" s="43">
        <v>0</v>
      </c>
      <c r="I49" s="44">
        <v>0</v>
      </c>
      <c r="J49" s="75">
        <f t="shared" si="2"/>
        <v>0</v>
      </c>
      <c r="K49" s="80">
        <f t="shared" si="16"/>
        <v>0</v>
      </c>
      <c r="L49" s="43">
        <v>0</v>
      </c>
      <c r="M49" s="44">
        <v>0</v>
      </c>
      <c r="N49" s="75">
        <f t="shared" si="3"/>
        <v>0</v>
      </c>
      <c r="O49" s="80">
        <f t="shared" si="19"/>
        <v>0</v>
      </c>
      <c r="P49" s="43">
        <v>359</v>
      </c>
      <c r="Q49" s="44">
        <v>0</v>
      </c>
      <c r="R49" s="75">
        <f t="shared" si="5"/>
        <v>359</v>
      </c>
      <c r="S49" s="80">
        <f t="shared" si="20"/>
        <v>5.4748143290683669E-3</v>
      </c>
      <c r="T49" s="43">
        <v>8</v>
      </c>
      <c r="U49" s="44">
        <v>0</v>
      </c>
      <c r="V49" s="75">
        <f t="shared" si="7"/>
        <v>8</v>
      </c>
      <c r="W49" s="80">
        <f t="shared" si="21"/>
        <v>5.3297801465689541E-4</v>
      </c>
      <c r="X49" s="43">
        <v>0</v>
      </c>
      <c r="Y49" s="44">
        <v>0</v>
      </c>
      <c r="Z49" s="75">
        <f t="shared" si="9"/>
        <v>0</v>
      </c>
      <c r="AA49" s="80">
        <f t="shared" si="22"/>
        <v>0</v>
      </c>
      <c r="AB49" s="43">
        <v>22</v>
      </c>
      <c r="AC49" s="44">
        <v>0</v>
      </c>
      <c r="AD49" s="75">
        <f t="shared" si="11"/>
        <v>22</v>
      </c>
      <c r="AE49" s="80">
        <f t="shared" si="23"/>
        <v>1.4597571494924027E-3</v>
      </c>
      <c r="AF49" s="43">
        <v>0</v>
      </c>
      <c r="AG49" s="44">
        <v>0</v>
      </c>
      <c r="AH49" s="75">
        <f t="shared" si="13"/>
        <v>0</v>
      </c>
      <c r="AI49" s="80">
        <f t="shared" si="17"/>
        <v>0</v>
      </c>
      <c r="AJ49" s="43">
        <v>0</v>
      </c>
      <c r="AK49" s="44">
        <v>0</v>
      </c>
      <c r="AL49" s="75">
        <f t="shared" si="14"/>
        <v>0</v>
      </c>
      <c r="AM49" s="80">
        <f t="shared" si="24"/>
        <v>0</v>
      </c>
    </row>
    <row r="50" spans="1:39" ht="24.95" customHeight="1">
      <c r="A50" s="3">
        <v>43</v>
      </c>
      <c r="B50" s="50" t="s">
        <v>170</v>
      </c>
      <c r="D50" s="43">
        <v>0</v>
      </c>
      <c r="E50" s="44">
        <v>0</v>
      </c>
      <c r="F50" s="75">
        <f t="shared" si="0"/>
        <v>0</v>
      </c>
      <c r="G50" s="80">
        <f t="shared" si="18"/>
        <v>0</v>
      </c>
      <c r="H50" s="43">
        <v>1</v>
      </c>
      <c r="I50" s="44">
        <v>0</v>
      </c>
      <c r="J50" s="75">
        <f t="shared" si="2"/>
        <v>1</v>
      </c>
      <c r="K50" s="80">
        <f t="shared" si="16"/>
        <v>5.8729217198263965E-6</v>
      </c>
      <c r="L50" s="43">
        <v>0</v>
      </c>
      <c r="M50" s="44">
        <v>0</v>
      </c>
      <c r="N50" s="75">
        <f t="shared" si="3"/>
        <v>0</v>
      </c>
      <c r="O50" s="80">
        <f t="shared" si="19"/>
        <v>0</v>
      </c>
      <c r="P50" s="43">
        <v>0</v>
      </c>
      <c r="Q50" s="44">
        <v>0</v>
      </c>
      <c r="R50" s="75">
        <f t="shared" si="5"/>
        <v>0</v>
      </c>
      <c r="S50" s="80">
        <f t="shared" si="20"/>
        <v>0</v>
      </c>
      <c r="T50" s="43">
        <v>0</v>
      </c>
      <c r="U50" s="44">
        <v>0</v>
      </c>
      <c r="V50" s="75">
        <f t="shared" si="7"/>
        <v>0</v>
      </c>
      <c r="W50" s="80">
        <f t="shared" si="21"/>
        <v>0</v>
      </c>
      <c r="X50" s="43">
        <v>0</v>
      </c>
      <c r="Y50" s="44">
        <v>0</v>
      </c>
      <c r="Z50" s="75">
        <f t="shared" si="9"/>
        <v>0</v>
      </c>
      <c r="AA50" s="80">
        <f t="shared" si="22"/>
        <v>0</v>
      </c>
      <c r="AB50" s="43">
        <v>0</v>
      </c>
      <c r="AC50" s="44">
        <v>0</v>
      </c>
      <c r="AD50" s="75">
        <f t="shared" si="11"/>
        <v>0</v>
      </c>
      <c r="AE50" s="80">
        <f t="shared" si="23"/>
        <v>0</v>
      </c>
      <c r="AF50" s="43">
        <v>0</v>
      </c>
      <c r="AG50" s="44">
        <v>0</v>
      </c>
      <c r="AH50" s="75">
        <f t="shared" si="13"/>
        <v>0</v>
      </c>
      <c r="AI50" s="80">
        <f t="shared" si="17"/>
        <v>0</v>
      </c>
      <c r="AJ50" s="43">
        <v>0</v>
      </c>
      <c r="AK50" s="44">
        <v>0</v>
      </c>
      <c r="AL50" s="75">
        <f t="shared" si="14"/>
        <v>0</v>
      </c>
      <c r="AM50" s="80">
        <f t="shared" si="24"/>
        <v>0</v>
      </c>
    </row>
    <row r="51" spans="1:39" ht="24.95" customHeight="1">
      <c r="A51" s="3">
        <v>44</v>
      </c>
      <c r="B51" s="50" t="s">
        <v>91</v>
      </c>
      <c r="D51" s="43">
        <v>0</v>
      </c>
      <c r="E51" s="44">
        <v>0</v>
      </c>
      <c r="F51" s="75">
        <f t="shared" si="0"/>
        <v>0</v>
      </c>
      <c r="G51" s="80">
        <f t="shared" si="18"/>
        <v>0</v>
      </c>
      <c r="H51" s="43">
        <v>0</v>
      </c>
      <c r="I51" s="44">
        <v>0</v>
      </c>
      <c r="J51" s="75">
        <f t="shared" si="2"/>
        <v>0</v>
      </c>
      <c r="K51" s="80">
        <f t="shared" si="16"/>
        <v>0</v>
      </c>
      <c r="L51" s="43">
        <v>0</v>
      </c>
      <c r="M51" s="44">
        <v>0</v>
      </c>
      <c r="N51" s="75">
        <f t="shared" si="3"/>
        <v>0</v>
      </c>
      <c r="O51" s="80">
        <f t="shared" si="19"/>
        <v>0</v>
      </c>
      <c r="P51" s="43">
        <v>0</v>
      </c>
      <c r="Q51" s="44">
        <v>0</v>
      </c>
      <c r="R51" s="75">
        <f t="shared" si="5"/>
        <v>0</v>
      </c>
      <c r="S51" s="80">
        <f t="shared" si="20"/>
        <v>0</v>
      </c>
      <c r="T51" s="43">
        <v>2</v>
      </c>
      <c r="U51" s="44">
        <v>0</v>
      </c>
      <c r="V51" s="75">
        <f t="shared" si="7"/>
        <v>2</v>
      </c>
      <c r="W51" s="80">
        <f t="shared" si="21"/>
        <v>1.3324450366422385E-4</v>
      </c>
      <c r="X51" s="43">
        <v>0</v>
      </c>
      <c r="Y51" s="44">
        <v>0</v>
      </c>
      <c r="Z51" s="75">
        <f t="shared" si="9"/>
        <v>0</v>
      </c>
      <c r="AA51" s="80">
        <f t="shared" si="22"/>
        <v>0</v>
      </c>
      <c r="AB51" s="43">
        <v>0</v>
      </c>
      <c r="AC51" s="44">
        <v>0</v>
      </c>
      <c r="AD51" s="75">
        <f t="shared" si="11"/>
        <v>0</v>
      </c>
      <c r="AE51" s="80">
        <f t="shared" si="23"/>
        <v>0</v>
      </c>
      <c r="AF51" s="43">
        <v>0</v>
      </c>
      <c r="AG51" s="44">
        <v>0</v>
      </c>
      <c r="AH51" s="75">
        <f t="shared" si="13"/>
        <v>0</v>
      </c>
      <c r="AI51" s="80">
        <f t="shared" si="17"/>
        <v>0</v>
      </c>
      <c r="AJ51" s="43">
        <v>0</v>
      </c>
      <c r="AK51" s="44">
        <v>0</v>
      </c>
      <c r="AL51" s="75">
        <f t="shared" si="14"/>
        <v>0</v>
      </c>
      <c r="AM51" s="80">
        <f t="shared" si="24"/>
        <v>0</v>
      </c>
    </row>
    <row r="52" spans="1:39" ht="24.95" customHeight="1">
      <c r="A52" s="3">
        <v>45</v>
      </c>
      <c r="B52" s="50" t="s">
        <v>75</v>
      </c>
      <c r="D52" s="43">
        <v>0</v>
      </c>
      <c r="E52" s="44">
        <v>89</v>
      </c>
      <c r="F52" s="75">
        <f t="shared" si="0"/>
        <v>89</v>
      </c>
      <c r="G52" s="80">
        <f t="shared" si="18"/>
        <v>2.5124706055054159E-4</v>
      </c>
      <c r="H52" s="43">
        <v>0</v>
      </c>
      <c r="I52" s="44">
        <v>0</v>
      </c>
      <c r="J52" s="75">
        <f t="shared" si="2"/>
        <v>0</v>
      </c>
      <c r="K52" s="80">
        <f t="shared" si="16"/>
        <v>0</v>
      </c>
      <c r="L52" s="43">
        <v>0</v>
      </c>
      <c r="M52" s="44">
        <v>0</v>
      </c>
      <c r="N52" s="75">
        <f t="shared" si="3"/>
        <v>0</v>
      </c>
      <c r="O52" s="80">
        <f t="shared" si="19"/>
        <v>0</v>
      </c>
      <c r="P52" s="43">
        <v>1802</v>
      </c>
      <c r="Q52" s="44">
        <v>0</v>
      </c>
      <c r="R52" s="75">
        <f t="shared" si="5"/>
        <v>1802</v>
      </c>
      <c r="S52" s="80">
        <f t="shared" si="20"/>
        <v>2.748082289966907E-2</v>
      </c>
      <c r="T52" s="43">
        <v>33</v>
      </c>
      <c r="U52" s="44">
        <v>0</v>
      </c>
      <c r="V52" s="75">
        <f t="shared" si="7"/>
        <v>33</v>
      </c>
      <c r="W52" s="80">
        <f t="shared" si="21"/>
        <v>2.1985343104596934E-3</v>
      </c>
      <c r="X52" s="43">
        <v>382</v>
      </c>
      <c r="Y52" s="44">
        <v>0</v>
      </c>
      <c r="Z52" s="75">
        <f t="shared" si="9"/>
        <v>382</v>
      </c>
      <c r="AA52" s="80">
        <f t="shared" si="22"/>
        <v>2.2883843527226982E-2</v>
      </c>
      <c r="AB52" s="43">
        <v>2</v>
      </c>
      <c r="AC52" s="44">
        <v>0</v>
      </c>
      <c r="AD52" s="75">
        <f t="shared" si="11"/>
        <v>2</v>
      </c>
      <c r="AE52" s="80">
        <f t="shared" si="23"/>
        <v>1.3270519540840023E-4</v>
      </c>
      <c r="AF52" s="43">
        <v>0</v>
      </c>
      <c r="AG52" s="44">
        <v>0</v>
      </c>
      <c r="AH52" s="75">
        <f t="shared" si="13"/>
        <v>0</v>
      </c>
      <c r="AI52" s="80">
        <f t="shared" si="17"/>
        <v>0</v>
      </c>
      <c r="AJ52" s="43">
        <v>258</v>
      </c>
      <c r="AK52" s="44">
        <v>0</v>
      </c>
      <c r="AL52" s="75">
        <f t="shared" si="14"/>
        <v>258</v>
      </c>
      <c r="AM52" s="80">
        <f t="shared" si="24"/>
        <v>3.2041728763040241E-2</v>
      </c>
    </row>
    <row r="53" spans="1:39" ht="24.95" customHeight="1">
      <c r="A53" s="3">
        <v>46</v>
      </c>
      <c r="B53" s="50" t="s">
        <v>218</v>
      </c>
      <c r="D53" s="43">
        <v>0</v>
      </c>
      <c r="E53" s="44">
        <v>0</v>
      </c>
      <c r="F53" s="75">
        <f t="shared" si="0"/>
        <v>0</v>
      </c>
      <c r="G53" s="80">
        <f t="shared" si="18"/>
        <v>0</v>
      </c>
      <c r="H53" s="43">
        <v>0</v>
      </c>
      <c r="I53" s="44">
        <v>0</v>
      </c>
      <c r="J53" s="75">
        <f t="shared" si="2"/>
        <v>0</v>
      </c>
      <c r="K53" s="80">
        <f t="shared" si="16"/>
        <v>0</v>
      </c>
      <c r="L53" s="43">
        <v>0</v>
      </c>
      <c r="M53" s="44">
        <v>0</v>
      </c>
      <c r="N53" s="75">
        <f t="shared" si="3"/>
        <v>0</v>
      </c>
      <c r="O53" s="80">
        <f t="shared" si="19"/>
        <v>0</v>
      </c>
      <c r="P53" s="43">
        <v>27</v>
      </c>
      <c r="Q53" s="44">
        <v>0</v>
      </c>
      <c r="R53" s="75">
        <f t="shared" si="5"/>
        <v>27</v>
      </c>
      <c r="S53" s="80">
        <f t="shared" si="20"/>
        <v>4.1175483811934792E-4</v>
      </c>
      <c r="T53" s="43">
        <v>0</v>
      </c>
      <c r="U53" s="44">
        <v>0</v>
      </c>
      <c r="V53" s="75">
        <f t="shared" si="7"/>
        <v>0</v>
      </c>
      <c r="W53" s="80">
        <f t="shared" si="21"/>
        <v>0</v>
      </c>
      <c r="X53" s="43">
        <v>0</v>
      </c>
      <c r="Y53" s="44">
        <v>0</v>
      </c>
      <c r="Z53" s="75">
        <f t="shared" si="9"/>
        <v>0</v>
      </c>
      <c r="AA53" s="80">
        <f t="shared" si="22"/>
        <v>0</v>
      </c>
      <c r="AB53" s="43">
        <v>0</v>
      </c>
      <c r="AC53" s="44">
        <v>0</v>
      </c>
      <c r="AD53" s="75">
        <f t="shared" si="11"/>
        <v>0</v>
      </c>
      <c r="AE53" s="80">
        <f t="shared" si="23"/>
        <v>0</v>
      </c>
      <c r="AF53" s="43">
        <v>0</v>
      </c>
      <c r="AG53" s="44">
        <v>0</v>
      </c>
      <c r="AH53" s="75">
        <f t="shared" si="13"/>
        <v>0</v>
      </c>
      <c r="AI53" s="80">
        <f t="shared" si="17"/>
        <v>0</v>
      </c>
      <c r="AJ53" s="43">
        <v>0</v>
      </c>
      <c r="AK53" s="44">
        <v>0</v>
      </c>
      <c r="AL53" s="75">
        <f t="shared" si="14"/>
        <v>0</v>
      </c>
      <c r="AM53" s="80">
        <f t="shared" si="24"/>
        <v>0</v>
      </c>
    </row>
    <row r="54" spans="1:39" ht="24.95" customHeight="1">
      <c r="A54" s="3">
        <v>47</v>
      </c>
      <c r="B54" s="50" t="s">
        <v>49</v>
      </c>
      <c r="D54" s="43">
        <v>0</v>
      </c>
      <c r="E54" s="44">
        <v>0</v>
      </c>
      <c r="F54" s="75">
        <f t="shared" si="0"/>
        <v>0</v>
      </c>
      <c r="G54" s="80">
        <f t="shared" si="18"/>
        <v>0</v>
      </c>
      <c r="H54" s="43">
        <v>0</v>
      </c>
      <c r="I54" s="44">
        <v>0</v>
      </c>
      <c r="J54" s="75">
        <f t="shared" si="2"/>
        <v>0</v>
      </c>
      <c r="K54" s="80">
        <f t="shared" si="16"/>
        <v>0</v>
      </c>
      <c r="L54" s="43">
        <v>0</v>
      </c>
      <c r="M54" s="44">
        <v>0</v>
      </c>
      <c r="N54" s="75">
        <f t="shared" si="3"/>
        <v>0</v>
      </c>
      <c r="O54" s="80">
        <f t="shared" si="19"/>
        <v>0</v>
      </c>
      <c r="P54" s="43">
        <v>1589</v>
      </c>
      <c r="Q54" s="44">
        <v>0</v>
      </c>
      <c r="R54" s="75">
        <f t="shared" si="5"/>
        <v>1589</v>
      </c>
      <c r="S54" s="80">
        <f t="shared" si="20"/>
        <v>2.4232534732283106E-2</v>
      </c>
      <c r="T54" s="43">
        <v>10</v>
      </c>
      <c r="U54" s="44">
        <v>0</v>
      </c>
      <c r="V54" s="75">
        <f t="shared" si="7"/>
        <v>10</v>
      </c>
      <c r="W54" s="80">
        <f t="shared" si="21"/>
        <v>6.6622251832111927E-4</v>
      </c>
      <c r="X54" s="43">
        <v>404</v>
      </c>
      <c r="Y54" s="44">
        <v>0</v>
      </c>
      <c r="Z54" s="75">
        <f t="shared" si="9"/>
        <v>404</v>
      </c>
      <c r="AA54" s="80">
        <f t="shared" si="22"/>
        <v>2.4201761217276702E-2</v>
      </c>
      <c r="AB54" s="43">
        <v>3375</v>
      </c>
      <c r="AC54" s="44">
        <v>0</v>
      </c>
      <c r="AD54" s="75">
        <f t="shared" si="11"/>
        <v>3375</v>
      </c>
      <c r="AE54" s="80">
        <f t="shared" si="23"/>
        <v>0.22394001725167539</v>
      </c>
      <c r="AF54" s="43">
        <v>0</v>
      </c>
      <c r="AG54" s="44">
        <v>0</v>
      </c>
      <c r="AH54" s="75">
        <f t="shared" si="13"/>
        <v>0</v>
      </c>
      <c r="AI54" s="80">
        <f t="shared" si="17"/>
        <v>0</v>
      </c>
      <c r="AJ54" s="43">
        <v>98</v>
      </c>
      <c r="AK54" s="44">
        <v>0</v>
      </c>
      <c r="AL54" s="75">
        <f t="shared" si="14"/>
        <v>98</v>
      </c>
      <c r="AM54" s="80">
        <f t="shared" si="24"/>
        <v>1.2170889220069548E-2</v>
      </c>
    </row>
    <row r="55" spans="1:39" ht="24.95" customHeight="1">
      <c r="A55" s="3">
        <v>48</v>
      </c>
      <c r="B55" s="50" t="s">
        <v>51</v>
      </c>
      <c r="D55" s="43">
        <v>2576</v>
      </c>
      <c r="E55" s="44">
        <v>0</v>
      </c>
      <c r="F55" s="75">
        <f t="shared" si="0"/>
        <v>2576</v>
      </c>
      <c r="G55" s="80">
        <f t="shared" si="18"/>
        <v>7.2720497525639903E-3</v>
      </c>
      <c r="H55" s="43">
        <v>0</v>
      </c>
      <c r="I55" s="44">
        <v>0</v>
      </c>
      <c r="J55" s="75">
        <f t="shared" si="2"/>
        <v>0</v>
      </c>
      <c r="K55" s="80">
        <f t="shared" si="16"/>
        <v>0</v>
      </c>
      <c r="L55" s="43">
        <v>0</v>
      </c>
      <c r="M55" s="44">
        <v>5430</v>
      </c>
      <c r="N55" s="75">
        <f t="shared" si="3"/>
        <v>5430</v>
      </c>
      <c r="O55" s="80">
        <f t="shared" si="19"/>
        <v>4.1588162308717432E-2</v>
      </c>
      <c r="P55" s="43">
        <v>606</v>
      </c>
      <c r="Q55" s="44">
        <v>0</v>
      </c>
      <c r="R55" s="75">
        <f t="shared" si="5"/>
        <v>606</v>
      </c>
      <c r="S55" s="80">
        <f t="shared" si="20"/>
        <v>9.2416085889009195E-3</v>
      </c>
      <c r="T55" s="43">
        <v>1</v>
      </c>
      <c r="U55" s="44">
        <v>0</v>
      </c>
      <c r="V55" s="75">
        <f t="shared" si="7"/>
        <v>1</v>
      </c>
      <c r="W55" s="80">
        <f t="shared" si="21"/>
        <v>6.6622251832111927E-5</v>
      </c>
      <c r="X55" s="43">
        <v>0</v>
      </c>
      <c r="Y55" s="44">
        <v>0</v>
      </c>
      <c r="Z55" s="75">
        <f t="shared" si="9"/>
        <v>0</v>
      </c>
      <c r="AA55" s="80">
        <f t="shared" si="22"/>
        <v>0</v>
      </c>
      <c r="AB55" s="43">
        <v>0</v>
      </c>
      <c r="AC55" s="44">
        <v>0</v>
      </c>
      <c r="AD55" s="75">
        <f t="shared" si="11"/>
        <v>0</v>
      </c>
      <c r="AE55" s="80">
        <f t="shared" si="23"/>
        <v>0</v>
      </c>
      <c r="AF55" s="43">
        <v>0</v>
      </c>
      <c r="AG55" s="44">
        <v>0</v>
      </c>
      <c r="AH55" s="75">
        <f t="shared" si="13"/>
        <v>0</v>
      </c>
      <c r="AI55" s="80">
        <f t="shared" si="17"/>
        <v>0</v>
      </c>
      <c r="AJ55" s="43">
        <v>26</v>
      </c>
      <c r="AK55" s="44">
        <v>0</v>
      </c>
      <c r="AL55" s="75">
        <f t="shared" si="14"/>
        <v>26</v>
      </c>
      <c r="AM55" s="80">
        <f t="shared" si="24"/>
        <v>3.2290114257327372E-3</v>
      </c>
    </row>
    <row r="56" spans="1:39" ht="24.95" customHeight="1">
      <c r="A56" s="3">
        <v>49</v>
      </c>
      <c r="B56" s="50" t="s">
        <v>47</v>
      </c>
      <c r="D56" s="43">
        <v>2</v>
      </c>
      <c r="E56" s="44">
        <v>14499</v>
      </c>
      <c r="F56" s="75">
        <f t="shared" si="0"/>
        <v>14501</v>
      </c>
      <c r="G56" s="80">
        <f t="shared" si="18"/>
        <v>4.0936332865656219E-2</v>
      </c>
      <c r="H56" s="43">
        <v>4439</v>
      </c>
      <c r="I56" s="44">
        <v>0</v>
      </c>
      <c r="J56" s="75">
        <f t="shared" si="2"/>
        <v>4439</v>
      </c>
      <c r="K56" s="80">
        <f t="shared" si="16"/>
        <v>2.6069899514309373E-2</v>
      </c>
      <c r="L56" s="43">
        <v>374</v>
      </c>
      <c r="M56" s="44">
        <v>1</v>
      </c>
      <c r="N56" s="75">
        <f t="shared" si="3"/>
        <v>375</v>
      </c>
      <c r="O56" s="80">
        <f t="shared" si="19"/>
        <v>2.8721106566793803E-3</v>
      </c>
      <c r="P56" s="43">
        <v>10068</v>
      </c>
      <c r="Q56" s="44">
        <v>0</v>
      </c>
      <c r="R56" s="75">
        <f t="shared" si="5"/>
        <v>10068</v>
      </c>
      <c r="S56" s="80">
        <f t="shared" si="20"/>
        <v>0.15353880408094794</v>
      </c>
      <c r="T56" s="43">
        <v>0</v>
      </c>
      <c r="U56" s="44">
        <v>0</v>
      </c>
      <c r="V56" s="75">
        <f t="shared" si="7"/>
        <v>0</v>
      </c>
      <c r="W56" s="80">
        <f t="shared" si="21"/>
        <v>0</v>
      </c>
      <c r="X56" s="43">
        <v>1275</v>
      </c>
      <c r="Y56" s="44">
        <v>0</v>
      </c>
      <c r="Z56" s="75">
        <f t="shared" si="9"/>
        <v>1275</v>
      </c>
      <c r="AA56" s="80">
        <f t="shared" si="22"/>
        <v>7.6379320673336124E-2</v>
      </c>
      <c r="AB56" s="43">
        <v>37</v>
      </c>
      <c r="AC56" s="44">
        <v>0</v>
      </c>
      <c r="AD56" s="75">
        <f t="shared" si="11"/>
        <v>37</v>
      </c>
      <c r="AE56" s="80">
        <f t="shared" si="23"/>
        <v>2.4550461150554042E-3</v>
      </c>
      <c r="AF56" s="43">
        <v>0</v>
      </c>
      <c r="AG56" s="44">
        <v>0</v>
      </c>
      <c r="AH56" s="75">
        <f t="shared" si="13"/>
        <v>0</v>
      </c>
      <c r="AI56" s="80">
        <f t="shared" si="17"/>
        <v>0</v>
      </c>
      <c r="AJ56" s="43">
        <v>316</v>
      </c>
      <c r="AK56" s="44">
        <v>0</v>
      </c>
      <c r="AL56" s="75">
        <f t="shared" si="14"/>
        <v>316</v>
      </c>
      <c r="AM56" s="80">
        <f t="shared" si="24"/>
        <v>3.9244908097367116E-2</v>
      </c>
    </row>
    <row r="57" spans="1:39" ht="24.95" customHeight="1">
      <c r="A57" s="3">
        <v>50</v>
      </c>
      <c r="B57" s="50" t="s">
        <v>179</v>
      </c>
      <c r="D57" s="43">
        <v>0</v>
      </c>
      <c r="E57" s="44">
        <v>0</v>
      </c>
      <c r="F57" s="75">
        <f t="shared" si="0"/>
        <v>0</v>
      </c>
      <c r="G57" s="80">
        <f t="shared" si="18"/>
        <v>0</v>
      </c>
      <c r="H57" s="43">
        <v>0</v>
      </c>
      <c r="I57" s="44">
        <v>0</v>
      </c>
      <c r="J57" s="75">
        <f t="shared" si="2"/>
        <v>0</v>
      </c>
      <c r="K57" s="80">
        <f t="shared" si="16"/>
        <v>0</v>
      </c>
      <c r="L57" s="43">
        <v>0</v>
      </c>
      <c r="M57" s="44">
        <v>0</v>
      </c>
      <c r="N57" s="75">
        <f t="shared" si="3"/>
        <v>0</v>
      </c>
      <c r="O57" s="80">
        <f t="shared" si="19"/>
        <v>0</v>
      </c>
      <c r="P57" s="43">
        <v>0</v>
      </c>
      <c r="Q57" s="44">
        <v>0</v>
      </c>
      <c r="R57" s="75">
        <f t="shared" si="5"/>
        <v>0</v>
      </c>
      <c r="S57" s="80">
        <f t="shared" si="20"/>
        <v>0</v>
      </c>
      <c r="T57" s="43">
        <v>0</v>
      </c>
      <c r="U57" s="44">
        <v>0</v>
      </c>
      <c r="V57" s="75">
        <f t="shared" si="7"/>
        <v>0</v>
      </c>
      <c r="W57" s="80">
        <f t="shared" si="21"/>
        <v>0</v>
      </c>
      <c r="X57" s="43">
        <v>0</v>
      </c>
      <c r="Y57" s="44">
        <v>0</v>
      </c>
      <c r="Z57" s="75">
        <f t="shared" si="9"/>
        <v>0</v>
      </c>
      <c r="AA57" s="80">
        <f t="shared" si="22"/>
        <v>0</v>
      </c>
      <c r="AB57" s="43">
        <v>0</v>
      </c>
      <c r="AC57" s="44">
        <v>0</v>
      </c>
      <c r="AD57" s="75">
        <f t="shared" si="11"/>
        <v>0</v>
      </c>
      <c r="AE57" s="80">
        <f t="shared" si="23"/>
        <v>0</v>
      </c>
      <c r="AF57" s="43">
        <v>0</v>
      </c>
      <c r="AG57" s="44">
        <v>0</v>
      </c>
      <c r="AH57" s="75">
        <f t="shared" si="13"/>
        <v>0</v>
      </c>
      <c r="AI57" s="80">
        <f t="shared" si="17"/>
        <v>0</v>
      </c>
      <c r="AJ57" s="43">
        <v>0</v>
      </c>
      <c r="AK57" s="44">
        <v>0</v>
      </c>
      <c r="AL57" s="75">
        <f t="shared" si="14"/>
        <v>0</v>
      </c>
      <c r="AM57" s="80">
        <f t="shared" si="24"/>
        <v>0</v>
      </c>
    </row>
    <row r="58" spans="1:39" ht="24.95" customHeight="1">
      <c r="A58" s="3">
        <v>51</v>
      </c>
      <c r="B58" s="50" t="s">
        <v>44</v>
      </c>
      <c r="D58" s="43">
        <v>0</v>
      </c>
      <c r="E58" s="44">
        <v>5778</v>
      </c>
      <c r="F58" s="75">
        <f t="shared" si="0"/>
        <v>5778</v>
      </c>
      <c r="G58" s="80">
        <f t="shared" si="18"/>
        <v>1.6311297931022803E-2</v>
      </c>
      <c r="H58" s="43">
        <v>2585</v>
      </c>
      <c r="I58" s="44">
        <v>69019</v>
      </c>
      <c r="J58" s="75">
        <f t="shared" si="2"/>
        <v>71604</v>
      </c>
      <c r="K58" s="80">
        <f t="shared" si="16"/>
        <v>0.42052468682644928</v>
      </c>
      <c r="L58" s="43">
        <v>56</v>
      </c>
      <c r="M58" s="44">
        <v>0</v>
      </c>
      <c r="N58" s="75">
        <f t="shared" si="3"/>
        <v>56</v>
      </c>
      <c r="O58" s="80">
        <f t="shared" si="19"/>
        <v>4.2890185806412082E-4</v>
      </c>
      <c r="P58" s="43">
        <v>5369</v>
      </c>
      <c r="Q58" s="44">
        <v>0</v>
      </c>
      <c r="R58" s="75">
        <f t="shared" si="5"/>
        <v>5369</v>
      </c>
      <c r="S58" s="80">
        <f t="shared" si="20"/>
        <v>8.1878212068991804E-2</v>
      </c>
      <c r="T58" s="43">
        <v>1068</v>
      </c>
      <c r="U58" s="44">
        <v>1</v>
      </c>
      <c r="V58" s="75">
        <f t="shared" si="7"/>
        <v>1069</v>
      </c>
      <c r="W58" s="80">
        <f t="shared" si="21"/>
        <v>7.1219187208527643E-2</v>
      </c>
      <c r="X58" s="43">
        <v>1774</v>
      </c>
      <c r="Y58" s="44">
        <v>0</v>
      </c>
      <c r="Z58" s="75">
        <f t="shared" si="9"/>
        <v>1774</v>
      </c>
      <c r="AA58" s="80">
        <f t="shared" si="22"/>
        <v>0.10627209009764572</v>
      </c>
      <c r="AB58" s="43">
        <v>410</v>
      </c>
      <c r="AC58" s="44">
        <v>0</v>
      </c>
      <c r="AD58" s="75">
        <f t="shared" si="11"/>
        <v>410</v>
      </c>
      <c r="AE58" s="80">
        <f t="shared" si="23"/>
        <v>2.7204565058722048E-2</v>
      </c>
      <c r="AF58" s="43">
        <v>0</v>
      </c>
      <c r="AG58" s="44">
        <v>0</v>
      </c>
      <c r="AH58" s="75">
        <f t="shared" si="13"/>
        <v>0</v>
      </c>
      <c r="AI58" s="80">
        <f t="shared" si="17"/>
        <v>0</v>
      </c>
      <c r="AJ58" s="43">
        <v>813</v>
      </c>
      <c r="AK58" s="44">
        <v>0</v>
      </c>
      <c r="AL58" s="75">
        <f t="shared" si="14"/>
        <v>813</v>
      </c>
      <c r="AM58" s="80">
        <f t="shared" si="24"/>
        <v>0.10096870342771982</v>
      </c>
    </row>
    <row r="59" spans="1:39" ht="24.95" customHeight="1">
      <c r="A59" s="3">
        <v>52</v>
      </c>
      <c r="B59" s="50" t="s">
        <v>112</v>
      </c>
      <c r="D59" s="43">
        <v>0</v>
      </c>
      <c r="E59" s="44">
        <v>0</v>
      </c>
      <c r="F59" s="75">
        <f t="shared" si="0"/>
        <v>0</v>
      </c>
      <c r="G59" s="80">
        <f t="shared" si="18"/>
        <v>0</v>
      </c>
      <c r="H59" s="43">
        <v>0</v>
      </c>
      <c r="I59" s="44">
        <v>0</v>
      </c>
      <c r="J59" s="75">
        <f t="shared" si="2"/>
        <v>0</v>
      </c>
      <c r="K59" s="80">
        <f t="shared" si="16"/>
        <v>0</v>
      </c>
      <c r="L59" s="43">
        <v>0</v>
      </c>
      <c r="M59" s="44">
        <v>0</v>
      </c>
      <c r="N59" s="75">
        <f t="shared" si="3"/>
        <v>0</v>
      </c>
      <c r="O59" s="80">
        <f t="shared" si="19"/>
        <v>0</v>
      </c>
      <c r="P59" s="43">
        <v>58</v>
      </c>
      <c r="Q59" s="44">
        <v>0</v>
      </c>
      <c r="R59" s="75">
        <f t="shared" si="5"/>
        <v>58</v>
      </c>
      <c r="S59" s="80">
        <f t="shared" si="20"/>
        <v>8.8451039299711773E-4</v>
      </c>
      <c r="T59" s="43">
        <v>0</v>
      </c>
      <c r="U59" s="44">
        <v>0</v>
      </c>
      <c r="V59" s="75">
        <f t="shared" si="7"/>
        <v>0</v>
      </c>
      <c r="W59" s="80">
        <f t="shared" si="21"/>
        <v>0</v>
      </c>
      <c r="X59" s="43">
        <v>1029</v>
      </c>
      <c r="Y59" s="44">
        <v>0</v>
      </c>
      <c r="Z59" s="75">
        <f t="shared" si="9"/>
        <v>1029</v>
      </c>
      <c r="AA59" s="80">
        <f t="shared" si="22"/>
        <v>6.1642604684598333E-2</v>
      </c>
      <c r="AB59" s="43">
        <v>0</v>
      </c>
      <c r="AC59" s="44">
        <v>0</v>
      </c>
      <c r="AD59" s="75">
        <f t="shared" si="11"/>
        <v>0</v>
      </c>
      <c r="AE59" s="80">
        <f t="shared" si="23"/>
        <v>0</v>
      </c>
      <c r="AF59" s="43">
        <v>0</v>
      </c>
      <c r="AG59" s="44">
        <v>0</v>
      </c>
      <c r="AH59" s="75">
        <f t="shared" si="13"/>
        <v>0</v>
      </c>
      <c r="AI59" s="80">
        <f t="shared" si="17"/>
        <v>0</v>
      </c>
      <c r="AJ59" s="43">
        <v>0</v>
      </c>
      <c r="AK59" s="44">
        <v>0</v>
      </c>
      <c r="AL59" s="75">
        <f t="shared" si="14"/>
        <v>0</v>
      </c>
      <c r="AM59" s="80">
        <f t="shared" si="24"/>
        <v>0</v>
      </c>
    </row>
    <row r="60" spans="1:39" ht="24.95" customHeight="1">
      <c r="A60" s="3">
        <v>53</v>
      </c>
      <c r="B60" s="50" t="s">
        <v>72</v>
      </c>
      <c r="D60" s="43">
        <v>140</v>
      </c>
      <c r="E60" s="44">
        <v>1449</v>
      </c>
      <c r="F60" s="75">
        <f t="shared" si="0"/>
        <v>1589</v>
      </c>
      <c r="G60" s="80">
        <f t="shared" si="18"/>
        <v>4.4857480810652876E-3</v>
      </c>
      <c r="H60" s="43">
        <v>0</v>
      </c>
      <c r="I60" s="44">
        <v>0</v>
      </c>
      <c r="J60" s="75">
        <f t="shared" si="2"/>
        <v>0</v>
      </c>
      <c r="K60" s="80">
        <f t="shared" si="16"/>
        <v>0</v>
      </c>
      <c r="L60" s="43">
        <v>991</v>
      </c>
      <c r="M60" s="44">
        <v>5415</v>
      </c>
      <c r="N60" s="75">
        <f t="shared" si="3"/>
        <v>6406</v>
      </c>
      <c r="O60" s="80">
        <f t="shared" si="19"/>
        <v>4.9063308977834966E-2</v>
      </c>
      <c r="P60" s="43">
        <v>4182</v>
      </c>
      <c r="Q60" s="44">
        <v>0</v>
      </c>
      <c r="R60" s="75">
        <f t="shared" si="5"/>
        <v>4182</v>
      </c>
      <c r="S60" s="80">
        <f t="shared" si="20"/>
        <v>6.3776249370930113E-2</v>
      </c>
      <c r="T60" s="43">
        <v>0</v>
      </c>
      <c r="U60" s="44">
        <v>0</v>
      </c>
      <c r="V60" s="75">
        <f t="shared" si="7"/>
        <v>0</v>
      </c>
      <c r="W60" s="80">
        <f t="shared" si="21"/>
        <v>0</v>
      </c>
      <c r="X60" s="43">
        <v>0</v>
      </c>
      <c r="Y60" s="44">
        <v>0</v>
      </c>
      <c r="Z60" s="75">
        <f t="shared" si="9"/>
        <v>0</v>
      </c>
      <c r="AA60" s="80">
        <f t="shared" si="22"/>
        <v>0</v>
      </c>
      <c r="AB60" s="43">
        <v>0</v>
      </c>
      <c r="AC60" s="44">
        <v>0</v>
      </c>
      <c r="AD60" s="75">
        <f t="shared" si="11"/>
        <v>0</v>
      </c>
      <c r="AE60" s="80">
        <f t="shared" si="23"/>
        <v>0</v>
      </c>
      <c r="AF60" s="43">
        <v>0</v>
      </c>
      <c r="AG60" s="44">
        <v>0</v>
      </c>
      <c r="AH60" s="75">
        <f t="shared" si="13"/>
        <v>0</v>
      </c>
      <c r="AI60" s="80">
        <f t="shared" si="17"/>
        <v>0</v>
      </c>
      <c r="AJ60" s="43">
        <v>7</v>
      </c>
      <c r="AK60" s="44">
        <v>0</v>
      </c>
      <c r="AL60" s="75">
        <f t="shared" si="14"/>
        <v>7</v>
      </c>
      <c r="AM60" s="80">
        <f t="shared" si="24"/>
        <v>8.6934923000496771E-4</v>
      </c>
    </row>
    <row r="61" spans="1:39" ht="24.95" customHeight="1">
      <c r="A61" s="3">
        <v>54</v>
      </c>
      <c r="B61" s="50" t="s">
        <v>186</v>
      </c>
      <c r="D61" s="43">
        <v>0</v>
      </c>
      <c r="E61" s="44">
        <v>0</v>
      </c>
      <c r="F61" s="75">
        <f t="shared" si="0"/>
        <v>0</v>
      </c>
      <c r="G61" s="80">
        <f t="shared" si="18"/>
        <v>0</v>
      </c>
      <c r="H61" s="43">
        <v>0</v>
      </c>
      <c r="I61" s="44">
        <v>0</v>
      </c>
      <c r="J61" s="75">
        <f t="shared" si="2"/>
        <v>0</v>
      </c>
      <c r="K61" s="80">
        <f t="shared" si="16"/>
        <v>0</v>
      </c>
      <c r="L61" s="43">
        <v>1409</v>
      </c>
      <c r="M61" s="44">
        <v>0</v>
      </c>
      <c r="N61" s="75">
        <f t="shared" si="3"/>
        <v>1409</v>
      </c>
      <c r="O61" s="80">
        <f t="shared" si="19"/>
        <v>1.0791477107363326E-2</v>
      </c>
      <c r="P61" s="43">
        <v>0</v>
      </c>
      <c r="Q61" s="44">
        <v>0</v>
      </c>
      <c r="R61" s="75">
        <f t="shared" si="5"/>
        <v>0</v>
      </c>
      <c r="S61" s="80">
        <f t="shared" si="20"/>
        <v>0</v>
      </c>
      <c r="T61" s="43">
        <v>0</v>
      </c>
      <c r="U61" s="44">
        <v>0</v>
      </c>
      <c r="V61" s="75">
        <f t="shared" si="7"/>
        <v>0</v>
      </c>
      <c r="W61" s="80">
        <f t="shared" si="21"/>
        <v>0</v>
      </c>
      <c r="X61" s="43">
        <v>0</v>
      </c>
      <c r="Y61" s="44">
        <v>0</v>
      </c>
      <c r="Z61" s="75">
        <f t="shared" si="9"/>
        <v>0</v>
      </c>
      <c r="AA61" s="80">
        <f t="shared" si="22"/>
        <v>0</v>
      </c>
      <c r="AB61" s="43">
        <v>0</v>
      </c>
      <c r="AC61" s="44">
        <v>0</v>
      </c>
      <c r="AD61" s="75">
        <f t="shared" si="11"/>
        <v>0</v>
      </c>
      <c r="AE61" s="80">
        <f t="shared" si="23"/>
        <v>0</v>
      </c>
      <c r="AF61" s="43">
        <v>0</v>
      </c>
      <c r="AG61" s="44">
        <v>0</v>
      </c>
      <c r="AH61" s="75">
        <f t="shared" si="13"/>
        <v>0</v>
      </c>
      <c r="AI61" s="80">
        <f t="shared" si="17"/>
        <v>0</v>
      </c>
      <c r="AJ61" s="43">
        <v>56</v>
      </c>
      <c r="AK61" s="44">
        <v>0</v>
      </c>
      <c r="AL61" s="75">
        <f t="shared" si="14"/>
        <v>56</v>
      </c>
      <c r="AM61" s="80">
        <f t="shared" si="24"/>
        <v>6.9547938400397417E-3</v>
      </c>
    </row>
    <row r="62" spans="1:39" ht="24.95" customHeight="1">
      <c r="A62" s="3">
        <v>55</v>
      </c>
      <c r="B62" s="50" t="s">
        <v>189</v>
      </c>
      <c r="D62" s="43">
        <v>284</v>
      </c>
      <c r="E62" s="44">
        <v>0</v>
      </c>
      <c r="F62" s="75">
        <f t="shared" si="0"/>
        <v>284</v>
      </c>
      <c r="G62" s="80">
        <f t="shared" si="18"/>
        <v>8.0173219321745851E-4</v>
      </c>
      <c r="H62" s="43">
        <v>0</v>
      </c>
      <c r="I62" s="44">
        <v>0</v>
      </c>
      <c r="J62" s="75">
        <f t="shared" si="2"/>
        <v>0</v>
      </c>
      <c r="K62" s="80">
        <f t="shared" si="16"/>
        <v>0</v>
      </c>
      <c r="L62" s="43">
        <v>0</v>
      </c>
      <c r="M62" s="44">
        <v>0</v>
      </c>
      <c r="N62" s="75">
        <f t="shared" si="3"/>
        <v>0</v>
      </c>
      <c r="O62" s="80">
        <f t="shared" si="19"/>
        <v>0</v>
      </c>
      <c r="P62" s="43">
        <v>0</v>
      </c>
      <c r="Q62" s="44">
        <v>0</v>
      </c>
      <c r="R62" s="75">
        <f t="shared" si="5"/>
        <v>0</v>
      </c>
      <c r="S62" s="80">
        <f t="shared" si="20"/>
        <v>0</v>
      </c>
      <c r="T62" s="43">
        <v>0</v>
      </c>
      <c r="U62" s="44">
        <v>0</v>
      </c>
      <c r="V62" s="75">
        <f t="shared" si="7"/>
        <v>0</v>
      </c>
      <c r="W62" s="80">
        <f t="shared" si="21"/>
        <v>0</v>
      </c>
      <c r="X62" s="43">
        <v>0</v>
      </c>
      <c r="Y62" s="44">
        <v>0</v>
      </c>
      <c r="Z62" s="75">
        <f t="shared" si="9"/>
        <v>0</v>
      </c>
      <c r="AA62" s="80">
        <f t="shared" si="22"/>
        <v>0</v>
      </c>
      <c r="AB62" s="43">
        <v>0</v>
      </c>
      <c r="AC62" s="44">
        <v>0</v>
      </c>
      <c r="AD62" s="75">
        <f t="shared" si="11"/>
        <v>0</v>
      </c>
      <c r="AE62" s="80">
        <f t="shared" si="23"/>
        <v>0</v>
      </c>
      <c r="AF62" s="43">
        <v>0</v>
      </c>
      <c r="AG62" s="44">
        <v>0</v>
      </c>
      <c r="AH62" s="75">
        <f t="shared" si="13"/>
        <v>0</v>
      </c>
      <c r="AI62" s="80">
        <f t="shared" si="17"/>
        <v>0</v>
      </c>
      <c r="AJ62" s="43">
        <v>0</v>
      </c>
      <c r="AK62" s="44">
        <v>0</v>
      </c>
      <c r="AL62" s="75">
        <f t="shared" si="14"/>
        <v>0</v>
      </c>
      <c r="AM62" s="80">
        <f t="shared" si="24"/>
        <v>0</v>
      </c>
    </row>
    <row r="63" spans="1:39" ht="24.95" customHeight="1">
      <c r="A63" s="3">
        <v>56</v>
      </c>
      <c r="B63" s="50" t="s">
        <v>50</v>
      </c>
      <c r="D63" s="43">
        <v>3517</v>
      </c>
      <c r="E63" s="44">
        <v>11692</v>
      </c>
      <c r="F63" s="75">
        <f t="shared" si="0"/>
        <v>15209</v>
      </c>
      <c r="G63" s="80">
        <f t="shared" si="18"/>
        <v>4.2935017347339184E-2</v>
      </c>
      <c r="H63" s="43">
        <v>0</v>
      </c>
      <c r="I63" s="44">
        <v>0</v>
      </c>
      <c r="J63" s="75">
        <f t="shared" si="2"/>
        <v>0</v>
      </c>
      <c r="K63" s="80">
        <f t="shared" si="16"/>
        <v>0</v>
      </c>
      <c r="L63" s="43">
        <v>1755</v>
      </c>
      <c r="M63" s="44">
        <v>14566</v>
      </c>
      <c r="N63" s="75">
        <f t="shared" si="3"/>
        <v>16321</v>
      </c>
      <c r="O63" s="80">
        <f t="shared" si="19"/>
        <v>0.12500191474043779</v>
      </c>
      <c r="P63" s="43">
        <v>876</v>
      </c>
      <c r="Q63" s="44">
        <v>0</v>
      </c>
      <c r="R63" s="75">
        <f t="shared" si="5"/>
        <v>876</v>
      </c>
      <c r="S63" s="80">
        <f t="shared" si="20"/>
        <v>1.3359156970094399E-2</v>
      </c>
      <c r="T63" s="43">
        <v>36</v>
      </c>
      <c r="U63" s="44">
        <v>0</v>
      </c>
      <c r="V63" s="75">
        <f t="shared" si="7"/>
        <v>36</v>
      </c>
      <c r="W63" s="80">
        <f t="shared" si="21"/>
        <v>2.3984010659560294E-3</v>
      </c>
      <c r="X63" s="43">
        <v>0</v>
      </c>
      <c r="Y63" s="44">
        <v>0</v>
      </c>
      <c r="Z63" s="75">
        <f t="shared" si="9"/>
        <v>0</v>
      </c>
      <c r="AA63" s="80">
        <f t="shared" si="22"/>
        <v>0</v>
      </c>
      <c r="AB63" s="43">
        <v>0</v>
      </c>
      <c r="AC63" s="44">
        <v>0</v>
      </c>
      <c r="AD63" s="75">
        <f t="shared" si="11"/>
        <v>0</v>
      </c>
      <c r="AE63" s="80">
        <f t="shared" si="23"/>
        <v>0</v>
      </c>
      <c r="AF63" s="43">
        <v>0</v>
      </c>
      <c r="AG63" s="44">
        <v>0</v>
      </c>
      <c r="AH63" s="75">
        <f t="shared" si="13"/>
        <v>0</v>
      </c>
      <c r="AI63" s="80">
        <f t="shared" si="17"/>
        <v>0</v>
      </c>
      <c r="AJ63" s="43">
        <v>77</v>
      </c>
      <c r="AK63" s="44">
        <v>0</v>
      </c>
      <c r="AL63" s="75">
        <f t="shared" si="14"/>
        <v>77</v>
      </c>
      <c r="AM63" s="80">
        <f t="shared" si="24"/>
        <v>9.562841530054645E-3</v>
      </c>
    </row>
    <row r="64" spans="1:39" ht="24.95" customHeight="1">
      <c r="A64" s="3">
        <v>57</v>
      </c>
      <c r="B64" s="50" t="s">
        <v>83</v>
      </c>
      <c r="D64" s="43">
        <v>358</v>
      </c>
      <c r="E64" s="44">
        <v>0</v>
      </c>
      <c r="F64" s="75">
        <f t="shared" si="0"/>
        <v>358</v>
      </c>
      <c r="G64" s="80">
        <f t="shared" si="18"/>
        <v>1.0106342435628527E-3</v>
      </c>
      <c r="H64" s="43">
        <v>0</v>
      </c>
      <c r="I64" s="44">
        <v>0</v>
      </c>
      <c r="J64" s="75">
        <f t="shared" si="2"/>
        <v>0</v>
      </c>
      <c r="K64" s="80">
        <f t="shared" si="16"/>
        <v>0</v>
      </c>
      <c r="L64" s="43">
        <v>0</v>
      </c>
      <c r="M64" s="44">
        <v>0</v>
      </c>
      <c r="N64" s="75">
        <f t="shared" si="3"/>
        <v>0</v>
      </c>
      <c r="O64" s="80">
        <f t="shared" si="19"/>
        <v>0</v>
      </c>
      <c r="P64" s="43">
        <v>0</v>
      </c>
      <c r="Q64" s="44">
        <v>0</v>
      </c>
      <c r="R64" s="75">
        <f t="shared" si="5"/>
        <v>0</v>
      </c>
      <c r="S64" s="80">
        <f t="shared" si="20"/>
        <v>0</v>
      </c>
      <c r="T64" s="43">
        <v>0</v>
      </c>
      <c r="U64" s="44">
        <v>0</v>
      </c>
      <c r="V64" s="75">
        <f t="shared" si="7"/>
        <v>0</v>
      </c>
      <c r="W64" s="80">
        <f t="shared" si="21"/>
        <v>0</v>
      </c>
      <c r="X64" s="43">
        <v>0</v>
      </c>
      <c r="Y64" s="44">
        <v>0</v>
      </c>
      <c r="Z64" s="75">
        <f t="shared" si="9"/>
        <v>0</v>
      </c>
      <c r="AA64" s="80">
        <f t="shared" si="22"/>
        <v>0</v>
      </c>
      <c r="AB64" s="43">
        <v>0</v>
      </c>
      <c r="AC64" s="44">
        <v>0</v>
      </c>
      <c r="AD64" s="75">
        <f t="shared" si="11"/>
        <v>0</v>
      </c>
      <c r="AE64" s="80">
        <f t="shared" si="23"/>
        <v>0</v>
      </c>
      <c r="AF64" s="43">
        <v>0</v>
      </c>
      <c r="AG64" s="44">
        <v>0</v>
      </c>
      <c r="AH64" s="75">
        <f t="shared" si="13"/>
        <v>0</v>
      </c>
      <c r="AI64" s="80">
        <f t="shared" si="17"/>
        <v>0</v>
      </c>
      <c r="AJ64" s="43">
        <v>0</v>
      </c>
      <c r="AK64" s="44">
        <v>0</v>
      </c>
      <c r="AL64" s="75">
        <f t="shared" si="14"/>
        <v>0</v>
      </c>
      <c r="AM64" s="80">
        <f t="shared" si="24"/>
        <v>0</v>
      </c>
    </row>
    <row r="65" spans="1:39" ht="24.95" customHeight="1">
      <c r="A65" s="3">
        <v>58</v>
      </c>
      <c r="B65" s="50" t="s">
        <v>95</v>
      </c>
      <c r="D65" s="43">
        <v>0</v>
      </c>
      <c r="E65" s="44">
        <v>0</v>
      </c>
      <c r="F65" s="75">
        <f t="shared" si="0"/>
        <v>0</v>
      </c>
      <c r="G65" s="80">
        <f t="shared" si="18"/>
        <v>0</v>
      </c>
      <c r="H65" s="43">
        <v>0</v>
      </c>
      <c r="I65" s="44">
        <v>0</v>
      </c>
      <c r="J65" s="75">
        <f t="shared" si="2"/>
        <v>0</v>
      </c>
      <c r="K65" s="80">
        <f t="shared" si="16"/>
        <v>0</v>
      </c>
      <c r="L65" s="43">
        <v>0</v>
      </c>
      <c r="M65" s="44">
        <v>0</v>
      </c>
      <c r="N65" s="75">
        <f t="shared" si="3"/>
        <v>0</v>
      </c>
      <c r="O65" s="80">
        <f t="shared" si="19"/>
        <v>0</v>
      </c>
      <c r="P65" s="43">
        <v>0</v>
      </c>
      <c r="Q65" s="44">
        <v>0</v>
      </c>
      <c r="R65" s="75">
        <f t="shared" si="5"/>
        <v>0</v>
      </c>
      <c r="S65" s="80">
        <f t="shared" si="20"/>
        <v>0</v>
      </c>
      <c r="T65" s="43">
        <v>6</v>
      </c>
      <c r="U65" s="44">
        <v>0</v>
      </c>
      <c r="V65" s="75">
        <f t="shared" si="7"/>
        <v>6</v>
      </c>
      <c r="W65" s="80">
        <f t="shared" si="21"/>
        <v>3.9973351099267156E-4</v>
      </c>
      <c r="X65" s="43">
        <v>0</v>
      </c>
      <c r="Y65" s="44">
        <v>0</v>
      </c>
      <c r="Z65" s="75">
        <f t="shared" si="9"/>
        <v>0</v>
      </c>
      <c r="AA65" s="80">
        <f t="shared" si="22"/>
        <v>0</v>
      </c>
      <c r="AB65" s="43">
        <v>0</v>
      </c>
      <c r="AC65" s="44">
        <v>0</v>
      </c>
      <c r="AD65" s="75">
        <f t="shared" si="11"/>
        <v>0</v>
      </c>
      <c r="AE65" s="80">
        <f t="shared" si="23"/>
        <v>0</v>
      </c>
      <c r="AF65" s="43">
        <v>0</v>
      </c>
      <c r="AG65" s="44">
        <v>0</v>
      </c>
      <c r="AH65" s="75">
        <f t="shared" si="13"/>
        <v>0</v>
      </c>
      <c r="AI65" s="80">
        <f t="shared" si="17"/>
        <v>0</v>
      </c>
      <c r="AJ65" s="43">
        <v>0</v>
      </c>
      <c r="AK65" s="44">
        <v>0</v>
      </c>
      <c r="AL65" s="75">
        <f t="shared" si="14"/>
        <v>0</v>
      </c>
      <c r="AM65" s="80">
        <f t="shared" si="24"/>
        <v>0</v>
      </c>
    </row>
    <row r="66" spans="1:39" ht="24.95" customHeight="1">
      <c r="A66" s="3">
        <v>59</v>
      </c>
      <c r="B66" s="50" t="s">
        <v>76</v>
      </c>
      <c r="D66" s="43">
        <v>0</v>
      </c>
      <c r="E66" s="44">
        <v>0</v>
      </c>
      <c r="F66" s="75">
        <f t="shared" si="0"/>
        <v>0</v>
      </c>
      <c r="G66" s="80">
        <f t="shared" si="18"/>
        <v>0</v>
      </c>
      <c r="H66" s="43">
        <v>0</v>
      </c>
      <c r="I66" s="44">
        <v>0</v>
      </c>
      <c r="J66" s="75">
        <f t="shared" si="2"/>
        <v>0</v>
      </c>
      <c r="K66" s="80">
        <f t="shared" si="16"/>
        <v>0</v>
      </c>
      <c r="L66" s="43">
        <v>0</v>
      </c>
      <c r="M66" s="44">
        <v>0</v>
      </c>
      <c r="N66" s="75">
        <f t="shared" si="3"/>
        <v>0</v>
      </c>
      <c r="O66" s="80">
        <f t="shared" si="19"/>
        <v>0</v>
      </c>
      <c r="P66" s="43">
        <v>4662</v>
      </c>
      <c r="Q66" s="44">
        <v>0</v>
      </c>
      <c r="R66" s="75">
        <f t="shared" si="5"/>
        <v>4662</v>
      </c>
      <c r="S66" s="80">
        <f t="shared" si="20"/>
        <v>7.109633538194074E-2</v>
      </c>
      <c r="T66" s="43">
        <v>0</v>
      </c>
      <c r="U66" s="44">
        <v>0</v>
      </c>
      <c r="V66" s="75">
        <f t="shared" si="7"/>
        <v>0</v>
      </c>
      <c r="W66" s="80">
        <f t="shared" si="21"/>
        <v>0</v>
      </c>
      <c r="X66" s="43">
        <v>0</v>
      </c>
      <c r="Y66" s="44">
        <v>0</v>
      </c>
      <c r="Z66" s="75">
        <f t="shared" si="9"/>
        <v>0</v>
      </c>
      <c r="AA66" s="80">
        <f t="shared" si="22"/>
        <v>0</v>
      </c>
      <c r="AB66" s="43">
        <v>0</v>
      </c>
      <c r="AC66" s="44">
        <v>0</v>
      </c>
      <c r="AD66" s="75">
        <f t="shared" si="11"/>
        <v>0</v>
      </c>
      <c r="AE66" s="80">
        <f t="shared" si="23"/>
        <v>0</v>
      </c>
      <c r="AF66" s="43">
        <v>0</v>
      </c>
      <c r="AG66" s="44">
        <v>0</v>
      </c>
      <c r="AH66" s="75">
        <f t="shared" si="13"/>
        <v>0</v>
      </c>
      <c r="AI66" s="80">
        <f t="shared" si="17"/>
        <v>0</v>
      </c>
      <c r="AJ66" s="43">
        <v>0</v>
      </c>
      <c r="AK66" s="44">
        <v>0</v>
      </c>
      <c r="AL66" s="75">
        <f t="shared" si="14"/>
        <v>0</v>
      </c>
      <c r="AM66" s="80">
        <f t="shared" si="24"/>
        <v>0</v>
      </c>
    </row>
    <row r="67" spans="1:39" ht="24.95" customHeight="1">
      <c r="A67" s="3">
        <v>60</v>
      </c>
      <c r="B67" s="50" t="s">
        <v>46</v>
      </c>
      <c r="D67" s="43">
        <v>0</v>
      </c>
      <c r="E67" s="44">
        <v>0</v>
      </c>
      <c r="F67" s="75">
        <f t="shared" si="0"/>
        <v>0</v>
      </c>
      <c r="G67" s="80">
        <f t="shared" si="18"/>
        <v>0</v>
      </c>
      <c r="H67" s="43">
        <v>0</v>
      </c>
      <c r="I67" s="44">
        <v>0</v>
      </c>
      <c r="J67" s="75">
        <f t="shared" si="2"/>
        <v>0</v>
      </c>
      <c r="K67" s="80">
        <f t="shared" si="16"/>
        <v>0</v>
      </c>
      <c r="L67" s="43">
        <v>0</v>
      </c>
      <c r="M67" s="44">
        <v>0</v>
      </c>
      <c r="N67" s="75">
        <f t="shared" si="3"/>
        <v>0</v>
      </c>
      <c r="O67" s="80">
        <f t="shared" si="19"/>
        <v>0</v>
      </c>
      <c r="P67" s="43">
        <v>342</v>
      </c>
      <c r="Q67" s="44">
        <v>0</v>
      </c>
      <c r="R67" s="75">
        <f t="shared" si="5"/>
        <v>342</v>
      </c>
      <c r="S67" s="80">
        <f t="shared" si="20"/>
        <v>5.2155612828450734E-3</v>
      </c>
      <c r="T67" s="43">
        <v>0</v>
      </c>
      <c r="U67" s="44">
        <v>0</v>
      </c>
      <c r="V67" s="75">
        <f t="shared" si="7"/>
        <v>0</v>
      </c>
      <c r="W67" s="80">
        <f t="shared" si="21"/>
        <v>0</v>
      </c>
      <c r="X67" s="43">
        <v>0</v>
      </c>
      <c r="Y67" s="44">
        <v>0</v>
      </c>
      <c r="Z67" s="75">
        <f t="shared" si="9"/>
        <v>0</v>
      </c>
      <c r="AA67" s="80">
        <f t="shared" si="22"/>
        <v>0</v>
      </c>
      <c r="AB67" s="43">
        <v>0</v>
      </c>
      <c r="AC67" s="44">
        <v>0</v>
      </c>
      <c r="AD67" s="75">
        <f t="shared" si="11"/>
        <v>0</v>
      </c>
      <c r="AE67" s="80">
        <f t="shared" si="23"/>
        <v>0</v>
      </c>
      <c r="AF67" s="43">
        <v>0</v>
      </c>
      <c r="AG67" s="44">
        <v>0</v>
      </c>
      <c r="AH67" s="75">
        <f t="shared" si="13"/>
        <v>0</v>
      </c>
      <c r="AI67" s="80">
        <f t="shared" si="17"/>
        <v>0</v>
      </c>
      <c r="AJ67" s="43">
        <v>0</v>
      </c>
      <c r="AK67" s="44">
        <v>0</v>
      </c>
      <c r="AL67" s="75">
        <f t="shared" si="14"/>
        <v>0</v>
      </c>
      <c r="AM67" s="80">
        <f t="shared" si="24"/>
        <v>0</v>
      </c>
    </row>
    <row r="68" spans="1:39" ht="24.95" customHeight="1">
      <c r="A68" s="3">
        <v>61</v>
      </c>
      <c r="B68" s="50" t="s">
        <v>196</v>
      </c>
      <c r="D68" s="43">
        <v>0</v>
      </c>
      <c r="E68" s="44">
        <v>0</v>
      </c>
      <c r="F68" s="75">
        <f t="shared" si="0"/>
        <v>0</v>
      </c>
      <c r="G68" s="80">
        <f t="shared" si="18"/>
        <v>0</v>
      </c>
      <c r="H68" s="43">
        <v>0</v>
      </c>
      <c r="I68" s="44">
        <v>0</v>
      </c>
      <c r="J68" s="75">
        <f t="shared" si="2"/>
        <v>0</v>
      </c>
      <c r="K68" s="80">
        <f t="shared" si="16"/>
        <v>0</v>
      </c>
      <c r="L68" s="43">
        <v>0</v>
      </c>
      <c r="M68" s="44">
        <v>0</v>
      </c>
      <c r="N68" s="75">
        <f t="shared" si="3"/>
        <v>0</v>
      </c>
      <c r="O68" s="80">
        <f t="shared" si="19"/>
        <v>0</v>
      </c>
      <c r="P68" s="43">
        <v>141</v>
      </c>
      <c r="Q68" s="44">
        <v>0</v>
      </c>
      <c r="R68" s="75">
        <f t="shared" si="5"/>
        <v>141</v>
      </c>
      <c r="S68" s="80">
        <f t="shared" si="20"/>
        <v>2.1502752657343725E-3</v>
      </c>
      <c r="T68" s="43">
        <v>0</v>
      </c>
      <c r="U68" s="44">
        <v>0</v>
      </c>
      <c r="V68" s="75">
        <f t="shared" si="7"/>
        <v>0</v>
      </c>
      <c r="W68" s="80">
        <f t="shared" si="21"/>
        <v>0</v>
      </c>
      <c r="X68" s="43">
        <v>0</v>
      </c>
      <c r="Y68" s="44">
        <v>0</v>
      </c>
      <c r="Z68" s="75">
        <f t="shared" si="9"/>
        <v>0</v>
      </c>
      <c r="AA68" s="80">
        <f t="shared" si="22"/>
        <v>0</v>
      </c>
      <c r="AB68" s="43">
        <v>35</v>
      </c>
      <c r="AC68" s="44">
        <v>0</v>
      </c>
      <c r="AD68" s="75">
        <f t="shared" si="11"/>
        <v>35</v>
      </c>
      <c r="AE68" s="80">
        <f t="shared" si="23"/>
        <v>2.3223409196470044E-3</v>
      </c>
      <c r="AF68" s="43">
        <v>0</v>
      </c>
      <c r="AG68" s="44">
        <v>0</v>
      </c>
      <c r="AH68" s="75">
        <f t="shared" si="13"/>
        <v>0</v>
      </c>
      <c r="AI68" s="80">
        <f t="shared" si="17"/>
        <v>0</v>
      </c>
      <c r="AJ68" s="43">
        <v>3</v>
      </c>
      <c r="AK68" s="44">
        <v>0</v>
      </c>
      <c r="AL68" s="75">
        <f t="shared" si="14"/>
        <v>3</v>
      </c>
      <c r="AM68" s="80">
        <f t="shared" si="24"/>
        <v>3.7257824143070045E-4</v>
      </c>
    </row>
    <row r="69" spans="1:39" ht="24.95" customHeight="1">
      <c r="A69" s="3">
        <v>62</v>
      </c>
      <c r="B69" s="50" t="s">
        <v>96</v>
      </c>
      <c r="D69" s="43">
        <v>0</v>
      </c>
      <c r="E69" s="44">
        <v>0</v>
      </c>
      <c r="F69" s="75">
        <f t="shared" si="0"/>
        <v>0</v>
      </c>
      <c r="G69" s="80">
        <f t="shared" si="18"/>
        <v>0</v>
      </c>
      <c r="H69" s="43">
        <v>0</v>
      </c>
      <c r="I69" s="44">
        <v>0</v>
      </c>
      <c r="J69" s="75">
        <f t="shared" si="2"/>
        <v>0</v>
      </c>
      <c r="K69" s="80">
        <f t="shared" si="16"/>
        <v>0</v>
      </c>
      <c r="L69" s="43">
        <v>0</v>
      </c>
      <c r="M69" s="44">
        <v>0</v>
      </c>
      <c r="N69" s="75">
        <f t="shared" si="3"/>
        <v>0</v>
      </c>
      <c r="O69" s="80">
        <f t="shared" si="19"/>
        <v>0</v>
      </c>
      <c r="P69" s="43">
        <v>0</v>
      </c>
      <c r="Q69" s="44">
        <v>0</v>
      </c>
      <c r="R69" s="75">
        <f t="shared" si="5"/>
        <v>0</v>
      </c>
      <c r="S69" s="80">
        <f t="shared" si="20"/>
        <v>0</v>
      </c>
      <c r="T69" s="43">
        <v>0</v>
      </c>
      <c r="U69" s="44">
        <v>0</v>
      </c>
      <c r="V69" s="75">
        <f t="shared" si="7"/>
        <v>0</v>
      </c>
      <c r="W69" s="80">
        <f t="shared" si="21"/>
        <v>0</v>
      </c>
      <c r="X69" s="43">
        <v>152</v>
      </c>
      <c r="Y69" s="44">
        <v>0</v>
      </c>
      <c r="Z69" s="75">
        <f t="shared" si="9"/>
        <v>152</v>
      </c>
      <c r="AA69" s="80">
        <f t="shared" si="22"/>
        <v>9.1056131312526201E-3</v>
      </c>
      <c r="AB69" s="43">
        <v>0</v>
      </c>
      <c r="AC69" s="44">
        <v>0</v>
      </c>
      <c r="AD69" s="75">
        <f t="shared" si="11"/>
        <v>0</v>
      </c>
      <c r="AE69" s="80">
        <f t="shared" si="23"/>
        <v>0</v>
      </c>
      <c r="AF69" s="43">
        <v>0</v>
      </c>
      <c r="AG69" s="44">
        <v>0</v>
      </c>
      <c r="AH69" s="75">
        <f t="shared" si="13"/>
        <v>0</v>
      </c>
      <c r="AI69" s="80">
        <f t="shared" si="17"/>
        <v>0</v>
      </c>
      <c r="AJ69" s="43">
        <v>0</v>
      </c>
      <c r="AK69" s="44">
        <v>0</v>
      </c>
      <c r="AL69" s="75">
        <f t="shared" si="14"/>
        <v>0</v>
      </c>
      <c r="AM69" s="80">
        <f t="shared" si="24"/>
        <v>0</v>
      </c>
    </row>
    <row r="70" spans="1:39" ht="24.95" customHeight="1">
      <c r="A70" s="3">
        <v>63</v>
      </c>
      <c r="B70" s="50" t="s">
        <v>41</v>
      </c>
      <c r="D70" s="43">
        <v>32924</v>
      </c>
      <c r="E70" s="44">
        <v>35</v>
      </c>
      <c r="F70" s="75">
        <f t="shared" ref="F70:F74" si="25">SUM(D70:E70)</f>
        <v>32959</v>
      </c>
      <c r="G70" s="80">
        <f t="shared" ref="G70:G74" si="26">+F70/$F$77</f>
        <v>9.3043279423430339E-2</v>
      </c>
      <c r="H70" s="43">
        <v>16145</v>
      </c>
      <c r="I70" s="44">
        <v>0</v>
      </c>
      <c r="J70" s="75">
        <f t="shared" ref="J70:J74" si="27">SUM(H70:I70)</f>
        <v>16145</v>
      </c>
      <c r="K70" s="80">
        <f t="shared" si="16"/>
        <v>9.4818321166597164E-2</v>
      </c>
      <c r="L70" s="43">
        <v>0</v>
      </c>
      <c r="M70" s="44">
        <v>27586</v>
      </c>
      <c r="N70" s="75">
        <f t="shared" ref="N70:N74" si="28">SUM(L70:M70)</f>
        <v>27586</v>
      </c>
      <c r="O70" s="80">
        <f t="shared" ref="O70:O74" si="29">+N70/$N$77</f>
        <v>0.21128011886708636</v>
      </c>
      <c r="P70" s="43">
        <v>6393</v>
      </c>
      <c r="Q70" s="44">
        <v>0</v>
      </c>
      <c r="R70" s="75">
        <f t="shared" ref="R70:R74" si="30">SUM(P70:Q70)</f>
        <v>6393</v>
      </c>
      <c r="S70" s="80">
        <f t="shared" si="20"/>
        <v>9.7494395559147823E-2</v>
      </c>
      <c r="T70" s="43">
        <v>59</v>
      </c>
      <c r="U70" s="44">
        <v>0</v>
      </c>
      <c r="V70" s="75">
        <f t="shared" ref="V70:V74" si="31">SUM(T70:U70)</f>
        <v>59</v>
      </c>
      <c r="W70" s="80">
        <f t="shared" ref="W70:W74" si="32">+V70/$V$77</f>
        <v>3.9307128580946035E-3</v>
      </c>
      <c r="X70" s="43">
        <v>8076</v>
      </c>
      <c r="Y70" s="44">
        <v>0</v>
      </c>
      <c r="Z70" s="75">
        <f t="shared" ref="Z70:Z74" si="33">SUM(X70:Y70)</f>
        <v>8076</v>
      </c>
      <c r="AA70" s="80">
        <f t="shared" ref="AA70:AA74" si="34">+Z70/$Z$77</f>
        <v>0.4837956029473432</v>
      </c>
      <c r="AB70" s="43">
        <v>1642</v>
      </c>
      <c r="AC70" s="44">
        <v>0</v>
      </c>
      <c r="AD70" s="75">
        <f t="shared" ref="AD70:AD74" si="35">SUM(AB70:AC70)</f>
        <v>1642</v>
      </c>
      <c r="AE70" s="80">
        <f t="shared" ref="AE70:AE74" si="36">+AD70/$AD$77</f>
        <v>0.1089509654302966</v>
      </c>
      <c r="AF70" s="43">
        <v>0</v>
      </c>
      <c r="AG70" s="44">
        <v>0</v>
      </c>
      <c r="AH70" s="75">
        <f t="shared" ref="AH70:AH74" si="37">SUM(AF70:AG70)</f>
        <v>0</v>
      </c>
      <c r="AI70" s="80">
        <f t="shared" si="17"/>
        <v>0</v>
      </c>
      <c r="AJ70" s="43">
        <v>2089</v>
      </c>
      <c r="AK70" s="44">
        <v>0</v>
      </c>
      <c r="AL70" s="75">
        <f t="shared" ref="AL70:AL74" si="38">SUM(AJ70:AK70)</f>
        <v>2089</v>
      </c>
      <c r="AM70" s="80">
        <f t="shared" ref="AM70:AM74" si="39">IFERROR(AL70/$AL$77,0)</f>
        <v>0.25943864878291106</v>
      </c>
    </row>
    <row r="71" spans="1:39" ht="24.95" customHeight="1">
      <c r="A71" s="3">
        <v>64</v>
      </c>
      <c r="B71" s="50" t="s">
        <v>48</v>
      </c>
      <c r="D71" s="43">
        <v>0</v>
      </c>
      <c r="E71" s="44">
        <v>0</v>
      </c>
      <c r="F71" s="75">
        <f t="shared" si="25"/>
        <v>0</v>
      </c>
      <c r="G71" s="80">
        <f t="shared" si="26"/>
        <v>0</v>
      </c>
      <c r="H71" s="43">
        <v>7649</v>
      </c>
      <c r="I71" s="44">
        <v>0</v>
      </c>
      <c r="J71" s="75">
        <f t="shared" si="27"/>
        <v>7649</v>
      </c>
      <c r="K71" s="80">
        <f t="shared" si="16"/>
        <v>4.4921978234952108E-2</v>
      </c>
      <c r="L71" s="43">
        <v>7581</v>
      </c>
      <c r="M71" s="44">
        <v>19170</v>
      </c>
      <c r="N71" s="75">
        <f t="shared" si="28"/>
        <v>26751</v>
      </c>
      <c r="O71" s="80">
        <f t="shared" si="29"/>
        <v>0.20488488580488029</v>
      </c>
      <c r="P71" s="43">
        <v>2395</v>
      </c>
      <c r="Q71" s="44">
        <v>0</v>
      </c>
      <c r="R71" s="75">
        <f t="shared" si="30"/>
        <v>2395</v>
      </c>
      <c r="S71" s="80">
        <f t="shared" si="20"/>
        <v>3.6524179159105122E-2</v>
      </c>
      <c r="T71" s="43">
        <v>126</v>
      </c>
      <c r="U71" s="44">
        <v>0</v>
      </c>
      <c r="V71" s="75">
        <f t="shared" si="31"/>
        <v>126</v>
      </c>
      <c r="W71" s="80">
        <f t="shared" si="32"/>
        <v>8.3944037308461023E-3</v>
      </c>
      <c r="X71" s="43">
        <v>473</v>
      </c>
      <c r="Y71" s="44">
        <v>0</v>
      </c>
      <c r="Z71" s="75">
        <f t="shared" si="33"/>
        <v>473</v>
      </c>
      <c r="AA71" s="80">
        <f t="shared" si="34"/>
        <v>2.8335230336069012E-2</v>
      </c>
      <c r="AB71" s="43">
        <v>99</v>
      </c>
      <c r="AC71" s="44">
        <v>0</v>
      </c>
      <c r="AD71" s="75">
        <f t="shared" si="35"/>
        <v>99</v>
      </c>
      <c r="AE71" s="80">
        <f t="shared" si="36"/>
        <v>6.5689071727158118E-3</v>
      </c>
      <c r="AF71" s="43">
        <v>0</v>
      </c>
      <c r="AG71" s="44">
        <v>0</v>
      </c>
      <c r="AH71" s="75">
        <f t="shared" si="37"/>
        <v>0</v>
      </c>
      <c r="AI71" s="80">
        <f t="shared" si="17"/>
        <v>0</v>
      </c>
      <c r="AJ71" s="43">
        <v>0</v>
      </c>
      <c r="AK71" s="44">
        <v>0</v>
      </c>
      <c r="AL71" s="75">
        <f t="shared" si="38"/>
        <v>0</v>
      </c>
      <c r="AM71" s="80">
        <f t="shared" si="39"/>
        <v>0</v>
      </c>
    </row>
    <row r="72" spans="1:39" ht="24.95" customHeight="1">
      <c r="A72" s="3">
        <v>65</v>
      </c>
      <c r="B72" s="50" t="s">
        <v>199</v>
      </c>
      <c r="D72" s="43">
        <v>12215</v>
      </c>
      <c r="E72" s="44">
        <v>56845</v>
      </c>
      <c r="F72" s="75">
        <f t="shared" si="25"/>
        <v>69060</v>
      </c>
      <c r="G72" s="80">
        <f t="shared" si="26"/>
        <v>0.19495642698449892</v>
      </c>
      <c r="H72" s="43">
        <v>0</v>
      </c>
      <c r="I72" s="44">
        <v>0</v>
      </c>
      <c r="J72" s="75">
        <f t="shared" si="27"/>
        <v>0</v>
      </c>
      <c r="K72" s="80">
        <f t="shared" si="16"/>
        <v>0</v>
      </c>
      <c r="L72" s="43">
        <v>0</v>
      </c>
      <c r="M72" s="44">
        <v>0</v>
      </c>
      <c r="N72" s="75">
        <f t="shared" si="28"/>
        <v>0</v>
      </c>
      <c r="O72" s="80">
        <f t="shared" si="29"/>
        <v>0</v>
      </c>
      <c r="P72" s="43">
        <v>0</v>
      </c>
      <c r="Q72" s="44">
        <v>0</v>
      </c>
      <c r="R72" s="75">
        <f t="shared" si="30"/>
        <v>0</v>
      </c>
      <c r="S72" s="80">
        <f t="shared" ref="S72:S103" si="40">+R72/$R$77</f>
        <v>0</v>
      </c>
      <c r="T72" s="43">
        <v>0</v>
      </c>
      <c r="U72" s="44">
        <v>0</v>
      </c>
      <c r="V72" s="75">
        <f t="shared" si="31"/>
        <v>0</v>
      </c>
      <c r="W72" s="80">
        <f t="shared" si="32"/>
        <v>0</v>
      </c>
      <c r="X72" s="43">
        <v>0</v>
      </c>
      <c r="Y72" s="44">
        <v>0</v>
      </c>
      <c r="Z72" s="75">
        <f t="shared" si="33"/>
        <v>0</v>
      </c>
      <c r="AA72" s="80">
        <f t="shared" si="34"/>
        <v>0</v>
      </c>
      <c r="AB72" s="43">
        <v>0</v>
      </c>
      <c r="AC72" s="44">
        <v>0</v>
      </c>
      <c r="AD72" s="75">
        <f t="shared" si="35"/>
        <v>0</v>
      </c>
      <c r="AE72" s="80">
        <f t="shared" si="36"/>
        <v>0</v>
      </c>
      <c r="AF72" s="43">
        <v>0</v>
      </c>
      <c r="AG72" s="44">
        <v>0</v>
      </c>
      <c r="AH72" s="75">
        <f t="shared" si="37"/>
        <v>0</v>
      </c>
      <c r="AI72" s="80">
        <f t="shared" si="17"/>
        <v>0</v>
      </c>
      <c r="AJ72" s="43">
        <v>964</v>
      </c>
      <c r="AK72" s="44">
        <v>0</v>
      </c>
      <c r="AL72" s="75">
        <f t="shared" si="38"/>
        <v>964</v>
      </c>
      <c r="AM72" s="80">
        <f t="shared" si="39"/>
        <v>0.11972180824639841</v>
      </c>
    </row>
    <row r="73" spans="1:39" ht="24.95" customHeight="1">
      <c r="A73" s="3">
        <v>66</v>
      </c>
      <c r="B73" s="50" t="s">
        <v>94</v>
      </c>
      <c r="D73" s="43">
        <v>0</v>
      </c>
      <c r="E73" s="44">
        <v>0</v>
      </c>
      <c r="F73" s="75">
        <f t="shared" si="25"/>
        <v>0</v>
      </c>
      <c r="G73" s="80">
        <f t="shared" si="26"/>
        <v>0</v>
      </c>
      <c r="H73" s="43">
        <v>0</v>
      </c>
      <c r="I73" s="44">
        <v>0</v>
      </c>
      <c r="J73" s="75">
        <f t="shared" si="27"/>
        <v>0</v>
      </c>
      <c r="K73" s="80">
        <f t="shared" si="16"/>
        <v>0</v>
      </c>
      <c r="L73" s="43">
        <v>0</v>
      </c>
      <c r="M73" s="44">
        <v>0</v>
      </c>
      <c r="N73" s="75">
        <f t="shared" si="28"/>
        <v>0</v>
      </c>
      <c r="O73" s="80">
        <f t="shared" si="29"/>
        <v>0</v>
      </c>
      <c r="P73" s="43">
        <v>0</v>
      </c>
      <c r="Q73" s="44">
        <v>0</v>
      </c>
      <c r="R73" s="75">
        <f t="shared" si="30"/>
        <v>0</v>
      </c>
      <c r="S73" s="80">
        <f t="shared" si="40"/>
        <v>0</v>
      </c>
      <c r="T73" s="43">
        <v>58</v>
      </c>
      <c r="U73" s="44">
        <v>0</v>
      </c>
      <c r="V73" s="75">
        <f t="shared" si="31"/>
        <v>58</v>
      </c>
      <c r="W73" s="80">
        <f t="shared" si="32"/>
        <v>3.8640906062624917E-3</v>
      </c>
      <c r="X73" s="43">
        <v>114</v>
      </c>
      <c r="Y73" s="44">
        <v>0</v>
      </c>
      <c r="Z73" s="75">
        <f t="shared" si="33"/>
        <v>114</v>
      </c>
      <c r="AA73" s="80">
        <f t="shared" si="34"/>
        <v>6.8292098484394655E-3</v>
      </c>
      <c r="AB73" s="43">
        <v>0</v>
      </c>
      <c r="AC73" s="44">
        <v>0</v>
      </c>
      <c r="AD73" s="75">
        <f t="shared" si="35"/>
        <v>0</v>
      </c>
      <c r="AE73" s="80">
        <f t="shared" si="36"/>
        <v>0</v>
      </c>
      <c r="AF73" s="43">
        <v>0</v>
      </c>
      <c r="AG73" s="44">
        <v>0</v>
      </c>
      <c r="AH73" s="75">
        <f t="shared" si="37"/>
        <v>0</v>
      </c>
      <c r="AI73" s="80">
        <f t="shared" ref="AI73:AI75" si="41">IFERROR(AH73/$AH$77,0)</f>
        <v>0</v>
      </c>
      <c r="AJ73" s="43">
        <v>0</v>
      </c>
      <c r="AK73" s="44">
        <v>0</v>
      </c>
      <c r="AL73" s="75">
        <f t="shared" si="38"/>
        <v>0</v>
      </c>
      <c r="AM73" s="80">
        <f t="shared" si="39"/>
        <v>0</v>
      </c>
    </row>
    <row r="74" spans="1:39" ht="24.95" customHeight="1">
      <c r="A74" s="3">
        <v>67</v>
      </c>
      <c r="B74" s="50" t="s">
        <v>202</v>
      </c>
      <c r="D74" s="43">
        <v>0</v>
      </c>
      <c r="E74" s="44">
        <v>0</v>
      </c>
      <c r="F74" s="75">
        <f t="shared" si="25"/>
        <v>0</v>
      </c>
      <c r="G74" s="80">
        <f t="shared" si="26"/>
        <v>0</v>
      </c>
      <c r="H74" s="43">
        <v>0</v>
      </c>
      <c r="I74" s="44">
        <v>0</v>
      </c>
      <c r="J74" s="75">
        <f t="shared" si="27"/>
        <v>0</v>
      </c>
      <c r="K74" s="80">
        <f t="shared" si="16"/>
        <v>0</v>
      </c>
      <c r="L74" s="43">
        <v>0</v>
      </c>
      <c r="M74" s="44">
        <v>0</v>
      </c>
      <c r="N74" s="75">
        <f t="shared" si="28"/>
        <v>0</v>
      </c>
      <c r="O74" s="80">
        <f t="shared" si="29"/>
        <v>0</v>
      </c>
      <c r="P74" s="43">
        <v>101</v>
      </c>
      <c r="Q74" s="44">
        <v>0</v>
      </c>
      <c r="R74" s="75">
        <f t="shared" si="30"/>
        <v>101</v>
      </c>
      <c r="S74" s="80">
        <f t="shared" si="40"/>
        <v>1.5402680981501532E-3</v>
      </c>
      <c r="T74" s="43">
        <v>0</v>
      </c>
      <c r="U74" s="44">
        <v>0</v>
      </c>
      <c r="V74" s="75">
        <f t="shared" si="31"/>
        <v>0</v>
      </c>
      <c r="W74" s="80">
        <f t="shared" si="32"/>
        <v>0</v>
      </c>
      <c r="X74" s="43">
        <v>0</v>
      </c>
      <c r="Y74" s="44">
        <v>0</v>
      </c>
      <c r="Z74" s="75">
        <f t="shared" si="33"/>
        <v>0</v>
      </c>
      <c r="AA74" s="80">
        <f t="shared" si="34"/>
        <v>0</v>
      </c>
      <c r="AB74" s="43">
        <v>0</v>
      </c>
      <c r="AC74" s="44">
        <v>0</v>
      </c>
      <c r="AD74" s="75">
        <f t="shared" si="35"/>
        <v>0</v>
      </c>
      <c r="AE74" s="80">
        <f t="shared" si="36"/>
        <v>0</v>
      </c>
      <c r="AF74" s="43">
        <v>0</v>
      </c>
      <c r="AG74" s="44">
        <v>0</v>
      </c>
      <c r="AH74" s="75">
        <f t="shared" si="37"/>
        <v>0</v>
      </c>
      <c r="AI74" s="80">
        <f t="shared" si="41"/>
        <v>0</v>
      </c>
      <c r="AJ74" s="43">
        <v>72</v>
      </c>
      <c r="AK74" s="44">
        <v>0</v>
      </c>
      <c r="AL74" s="75">
        <f t="shared" si="38"/>
        <v>72</v>
      </c>
      <c r="AM74" s="80">
        <f t="shared" si="39"/>
        <v>8.9418777943368107E-3</v>
      </c>
    </row>
    <row r="75" spans="1:39" ht="24.95" customHeight="1">
      <c r="A75" s="3">
        <v>68</v>
      </c>
      <c r="B75" s="51" t="s">
        <v>256</v>
      </c>
      <c r="D75" s="45">
        <v>0</v>
      </c>
      <c r="E75" s="46">
        <v>0</v>
      </c>
      <c r="F75" s="76">
        <f t="shared" ref="F75" si="42">SUM(D75:E75)</f>
        <v>0</v>
      </c>
      <c r="G75" s="81">
        <f>+F75/$F$77</f>
        <v>0</v>
      </c>
      <c r="H75" s="45">
        <v>0</v>
      </c>
      <c r="I75" s="46">
        <v>0</v>
      </c>
      <c r="J75" s="76">
        <f t="shared" ref="J75" si="43">SUM(H75:I75)</f>
        <v>0</v>
      </c>
      <c r="K75" s="81">
        <f t="shared" si="16"/>
        <v>0</v>
      </c>
      <c r="L75" s="45">
        <v>0</v>
      </c>
      <c r="M75" s="46">
        <v>0</v>
      </c>
      <c r="N75" s="76">
        <f t="shared" ref="N75" si="44">SUM(L75:M75)</f>
        <v>0</v>
      </c>
      <c r="O75" s="81">
        <f>+N75/$N$77</f>
        <v>0</v>
      </c>
      <c r="P75" s="45">
        <v>99</v>
      </c>
      <c r="Q75" s="46">
        <v>0</v>
      </c>
      <c r="R75" s="76">
        <f t="shared" ref="R75" si="45">SUM(P75:Q75)</f>
        <v>99</v>
      </c>
      <c r="S75" s="81">
        <f t="shared" si="40"/>
        <v>1.5097677397709424E-3</v>
      </c>
      <c r="T75" s="45">
        <v>0</v>
      </c>
      <c r="U75" s="46">
        <v>0</v>
      </c>
      <c r="V75" s="76">
        <f t="shared" ref="V75" si="46">SUM(T75:U75)</f>
        <v>0</v>
      </c>
      <c r="W75" s="81">
        <f>+V75/$V$77</f>
        <v>0</v>
      </c>
      <c r="X75" s="45">
        <v>0</v>
      </c>
      <c r="Y75" s="46">
        <v>0</v>
      </c>
      <c r="Z75" s="76">
        <f t="shared" ref="Z75" si="47">SUM(X75:Y75)</f>
        <v>0</v>
      </c>
      <c r="AA75" s="81">
        <f>+Z75/$Z$77</f>
        <v>0</v>
      </c>
      <c r="AB75" s="45">
        <v>0</v>
      </c>
      <c r="AC75" s="46">
        <v>0</v>
      </c>
      <c r="AD75" s="76">
        <f t="shared" ref="AD75" si="48">SUM(AB75:AC75)</f>
        <v>0</v>
      </c>
      <c r="AE75" s="81">
        <f>+AD75/$AD$77</f>
        <v>0</v>
      </c>
      <c r="AF75" s="45">
        <v>0</v>
      </c>
      <c r="AG75" s="46">
        <v>0</v>
      </c>
      <c r="AH75" s="76">
        <f t="shared" ref="AH75" si="49">SUM(AF75:AG75)</f>
        <v>0</v>
      </c>
      <c r="AI75" s="81">
        <f t="shared" si="41"/>
        <v>0</v>
      </c>
      <c r="AJ75" s="45">
        <v>0</v>
      </c>
      <c r="AK75" s="46">
        <v>0</v>
      </c>
      <c r="AL75" s="76">
        <f t="shared" ref="AL75" si="50">SUM(AJ75:AK75)</f>
        <v>0</v>
      </c>
      <c r="AM75" s="81">
        <f>IFERROR(AL75/$AL$77,0)</f>
        <v>0</v>
      </c>
    </row>
    <row r="76" spans="1:39" s="31" customFormat="1" ht="15" customHeight="1">
      <c r="A76" s="53"/>
      <c r="B76" s="32"/>
      <c r="D76" s="33"/>
      <c r="E76" s="33"/>
      <c r="F76" s="33"/>
      <c r="G76" s="77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</row>
    <row r="77" spans="1:39" s="35" customFormat="1" ht="24" customHeight="1">
      <c r="A77" s="55"/>
      <c r="B77" s="34" t="s">
        <v>2</v>
      </c>
      <c r="D77" s="36">
        <f t="shared" ref="D77:AM77" si="51">SUM(D8:D75)</f>
        <v>73742</v>
      </c>
      <c r="E77" s="37">
        <f t="shared" si="51"/>
        <v>280491</v>
      </c>
      <c r="F77" s="37">
        <f t="shared" si="51"/>
        <v>354233</v>
      </c>
      <c r="G77" s="78">
        <f t="shared" si="51"/>
        <v>1.0000000000000004</v>
      </c>
      <c r="H77" s="36">
        <f t="shared" ref="H77:K77" si="52">SUM(H8:H75)</f>
        <v>74822</v>
      </c>
      <c r="I77" s="37">
        <f t="shared" si="52"/>
        <v>95451</v>
      </c>
      <c r="J77" s="37">
        <f t="shared" si="52"/>
        <v>170273</v>
      </c>
      <c r="K77" s="78">
        <f t="shared" si="52"/>
        <v>1</v>
      </c>
      <c r="L77" s="36">
        <f t="shared" si="51"/>
        <v>35758</v>
      </c>
      <c r="M77" s="37">
        <f t="shared" si="51"/>
        <v>94808</v>
      </c>
      <c r="N77" s="37">
        <f t="shared" si="51"/>
        <v>130566</v>
      </c>
      <c r="O77" s="78">
        <f t="shared" si="51"/>
        <v>0.99999999999999989</v>
      </c>
      <c r="P77" s="36">
        <f>SUM(P8:P75)</f>
        <v>65573</v>
      </c>
      <c r="Q77" s="37">
        <f>SUM(Q8:Q75)</f>
        <v>0</v>
      </c>
      <c r="R77" s="37">
        <f>SUM(R8:R75)</f>
        <v>65573</v>
      </c>
      <c r="S77" s="78">
        <f>SUM(S8:S75)</f>
        <v>1</v>
      </c>
      <c r="T77" s="36">
        <f t="shared" si="51"/>
        <v>7111</v>
      </c>
      <c r="U77" s="37">
        <f t="shared" si="51"/>
        <v>7899</v>
      </c>
      <c r="V77" s="37">
        <f t="shared" si="51"/>
        <v>15010</v>
      </c>
      <c r="W77" s="78">
        <f t="shared" si="51"/>
        <v>1.0000000000000002</v>
      </c>
      <c r="X77" s="36">
        <f t="shared" si="51"/>
        <v>16693</v>
      </c>
      <c r="Y77" s="37">
        <f t="shared" si="51"/>
        <v>0</v>
      </c>
      <c r="Z77" s="37">
        <f t="shared" si="51"/>
        <v>16693</v>
      </c>
      <c r="AA77" s="78">
        <f t="shared" si="51"/>
        <v>0.99999999999999989</v>
      </c>
      <c r="AB77" s="36">
        <f t="shared" si="51"/>
        <v>15071</v>
      </c>
      <c r="AC77" s="37">
        <f t="shared" si="51"/>
        <v>0</v>
      </c>
      <c r="AD77" s="37">
        <f t="shared" si="51"/>
        <v>15071</v>
      </c>
      <c r="AE77" s="78">
        <f t="shared" si="51"/>
        <v>1</v>
      </c>
      <c r="AF77" s="36">
        <f t="shared" si="51"/>
        <v>0</v>
      </c>
      <c r="AG77" s="37">
        <f t="shared" si="51"/>
        <v>0</v>
      </c>
      <c r="AH77" s="37">
        <f t="shared" si="51"/>
        <v>0</v>
      </c>
      <c r="AI77" s="78">
        <f t="shared" si="51"/>
        <v>0</v>
      </c>
      <c r="AJ77" s="36">
        <f t="shared" si="51"/>
        <v>8052</v>
      </c>
      <c r="AK77" s="37">
        <f t="shared" si="51"/>
        <v>0</v>
      </c>
      <c r="AL77" s="37">
        <f t="shared" si="51"/>
        <v>8052</v>
      </c>
      <c r="AM77" s="78">
        <f t="shared" si="51"/>
        <v>0.99999999999999978</v>
      </c>
    </row>
    <row r="78" spans="1:39" s="2" customFormat="1" ht="18.75">
      <c r="A78" s="56"/>
      <c r="B78" s="7"/>
      <c r="D78" s="8"/>
      <c r="E78" s="8"/>
      <c r="F78" s="8"/>
      <c r="G78" s="8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39" ht="21">
      <c r="B79" s="98" t="s">
        <v>258</v>
      </c>
    </row>
    <row r="80" spans="1:39" s="70" customFormat="1" ht="23.25">
      <c r="B80" s="71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</row>
    <row r="81" spans="1:39" s="2" customFormat="1" ht="18.75">
      <c r="A81" s="56"/>
      <c r="B81" s="10"/>
      <c r="D81" s="8"/>
      <c r="E81" s="8"/>
      <c r="F81" s="8"/>
      <c r="G81" s="8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s="2" customFormat="1" ht="23.25">
      <c r="A82" s="56"/>
      <c r="B82" s="10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</row>
    <row r="83" spans="1:39" ht="18.75">
      <c r="B83" s="11"/>
      <c r="D83" s="6"/>
      <c r="E83" s="6"/>
      <c r="F83" s="6"/>
      <c r="G83" s="6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8.75">
      <c r="B84" s="11"/>
      <c r="D84" s="6"/>
      <c r="E84" s="6"/>
      <c r="F84" s="6"/>
      <c r="G84" s="6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8.75">
      <c r="B85" s="11"/>
      <c r="D85" s="4"/>
      <c r="E85" s="4"/>
      <c r="F85" s="4"/>
      <c r="G85" s="4"/>
    </row>
    <row r="86" spans="1:39" ht="18.75">
      <c r="B86" s="11"/>
      <c r="D86" s="4"/>
      <c r="E86" s="4"/>
      <c r="F86" s="4"/>
      <c r="G86" s="4"/>
    </row>
    <row r="87" spans="1:39" ht="18.75">
      <c r="B87" s="11"/>
      <c r="D87" s="6"/>
      <c r="E87" s="6"/>
      <c r="F87" s="6"/>
      <c r="G87" s="6"/>
    </row>
    <row r="88" spans="1:39" ht="18.75">
      <c r="B88" s="11"/>
      <c r="D88" s="6"/>
      <c r="E88" s="6"/>
      <c r="F88" s="6"/>
      <c r="G88" s="6"/>
    </row>
    <row r="89" spans="1:39">
      <c r="B89" s="12"/>
      <c r="D89" s="4"/>
      <c r="E89" s="4"/>
      <c r="F89" s="4"/>
      <c r="G89" s="4"/>
    </row>
  </sheetData>
  <autoFilter ref="B7:AM75"/>
  <mergeCells count="28">
    <mergeCell ref="AF3:AI3"/>
    <mergeCell ref="AJ3:AM3"/>
    <mergeCell ref="AB4:AE4"/>
    <mergeCell ref="AF4:AI4"/>
    <mergeCell ref="AJ4:AM4"/>
    <mergeCell ref="AB3:AE3"/>
    <mergeCell ref="D4:G4"/>
    <mergeCell ref="L4:O4"/>
    <mergeCell ref="T4:W4"/>
    <mergeCell ref="P4:S4"/>
    <mergeCell ref="X4:AA4"/>
    <mergeCell ref="H4:K4"/>
    <mergeCell ref="D3:G3"/>
    <mergeCell ref="L3:O3"/>
    <mergeCell ref="T3:W3"/>
    <mergeCell ref="P3:S3"/>
    <mergeCell ref="X3:AA3"/>
    <mergeCell ref="H3:K3"/>
    <mergeCell ref="B5:B6"/>
    <mergeCell ref="AF5:AI5"/>
    <mergeCell ref="AJ5:AM5"/>
    <mergeCell ref="D5:G5"/>
    <mergeCell ref="L5:O5"/>
    <mergeCell ref="T5:W5"/>
    <mergeCell ref="P5:S5"/>
    <mergeCell ref="X5:AA5"/>
    <mergeCell ref="AB5:AE5"/>
    <mergeCell ref="H5:K5"/>
  </mergeCells>
  <pageMargins left="0.7" right="0.7" top="0.75" bottom="0.75" header="0.3" footer="0.3"/>
  <pageSetup paperSize="9" scale="48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6"/>
  <sheetViews>
    <sheetView showGridLines="0" zoomScale="60" zoomScaleNormal="60" workbookViewId="0">
      <pane xSplit="3" ySplit="7" topLeftCell="N92" activePane="bottomRight" state="frozen"/>
      <selection pane="topRight" activeCell="D1" sqref="D1"/>
      <selection pane="bottomLeft" activeCell="A7" sqref="A7"/>
      <selection pane="bottomRight" activeCell="T106" sqref="T106"/>
    </sheetView>
  </sheetViews>
  <sheetFormatPr baseColWidth="10" defaultColWidth="12.28515625" defaultRowHeight="18"/>
  <cols>
    <col min="1" max="1" width="6.140625" style="3" customWidth="1"/>
    <col min="2" max="2" width="39.7109375" style="2" customWidth="1"/>
    <col min="3" max="3" width="2.5703125" style="4" customWidth="1"/>
    <col min="4" max="39" width="18.7109375" style="3" customWidth="1"/>
    <col min="40" max="40" width="3.28515625" style="4" customWidth="1"/>
    <col min="41" max="16384" width="12.28515625" style="4"/>
  </cols>
  <sheetData>
    <row r="1" spans="1:39" s="30" customFormat="1" ht="24.95" customHeight="1">
      <c r="A1" s="52"/>
      <c r="B1" s="47" t="s">
        <v>35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s="31" customFormat="1" ht="24.95" customHeight="1">
      <c r="A2" s="53"/>
      <c r="B2" s="48" t="s">
        <v>38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s="84" customFormat="1" ht="20.100000000000001" customHeight="1">
      <c r="A3" s="82"/>
      <c r="B3" s="83"/>
      <c r="D3" s="121">
        <v>1</v>
      </c>
      <c r="E3" s="121"/>
      <c r="F3" s="121"/>
      <c r="G3" s="121"/>
      <c r="H3" s="121">
        <v>2</v>
      </c>
      <c r="I3" s="121"/>
      <c r="J3" s="121"/>
      <c r="K3" s="121"/>
      <c r="L3" s="121">
        <v>3</v>
      </c>
      <c r="M3" s="121"/>
      <c r="N3" s="121"/>
      <c r="O3" s="121"/>
      <c r="P3" s="121">
        <v>4</v>
      </c>
      <c r="Q3" s="121"/>
      <c r="R3" s="121"/>
      <c r="S3" s="121"/>
      <c r="T3" s="121">
        <v>5</v>
      </c>
      <c r="U3" s="121"/>
      <c r="V3" s="121"/>
      <c r="W3" s="121"/>
      <c r="X3" s="121">
        <v>6</v>
      </c>
      <c r="Y3" s="121"/>
      <c r="Z3" s="121"/>
      <c r="AA3" s="121"/>
      <c r="AB3" s="121">
        <v>7</v>
      </c>
      <c r="AC3" s="121"/>
      <c r="AD3" s="121"/>
      <c r="AE3" s="121"/>
      <c r="AF3" s="121">
        <v>8</v>
      </c>
      <c r="AG3" s="121"/>
      <c r="AH3" s="121"/>
      <c r="AI3" s="121"/>
      <c r="AJ3" s="121">
        <v>9</v>
      </c>
      <c r="AK3" s="121"/>
      <c r="AL3" s="121"/>
      <c r="AM3" s="121"/>
    </row>
    <row r="4" spans="1:39" s="31" customFormat="1" ht="60" customHeight="1">
      <c r="A4" s="53"/>
      <c r="B4" s="32"/>
      <c r="D4" s="122" t="s">
        <v>118</v>
      </c>
      <c r="E4" s="123"/>
      <c r="F4" s="123"/>
      <c r="G4" s="124"/>
      <c r="H4" s="122" t="s">
        <v>119</v>
      </c>
      <c r="I4" s="123"/>
      <c r="J4" s="123"/>
      <c r="K4" s="124"/>
      <c r="L4" s="122" t="s">
        <v>122</v>
      </c>
      <c r="M4" s="123"/>
      <c r="N4" s="123"/>
      <c r="O4" s="124"/>
      <c r="P4" s="122" t="s">
        <v>257</v>
      </c>
      <c r="Q4" s="123"/>
      <c r="R4" s="123"/>
      <c r="S4" s="124"/>
      <c r="T4" s="122" t="s">
        <v>205</v>
      </c>
      <c r="U4" s="123"/>
      <c r="V4" s="123"/>
      <c r="W4" s="124"/>
      <c r="X4" s="122" t="s">
        <v>116</v>
      </c>
      <c r="Y4" s="123"/>
      <c r="Z4" s="123"/>
      <c r="AA4" s="124"/>
      <c r="AB4" s="122" t="s">
        <v>206</v>
      </c>
      <c r="AC4" s="123"/>
      <c r="AD4" s="123"/>
      <c r="AE4" s="124"/>
      <c r="AF4" s="122" t="s">
        <v>121</v>
      </c>
      <c r="AG4" s="123"/>
      <c r="AH4" s="123"/>
      <c r="AI4" s="124"/>
      <c r="AJ4" s="122" t="s">
        <v>120</v>
      </c>
      <c r="AK4" s="123"/>
      <c r="AL4" s="123"/>
      <c r="AM4" s="124"/>
    </row>
    <row r="5" spans="1:39" s="13" customFormat="1" ht="48" customHeight="1">
      <c r="A5" s="54"/>
      <c r="B5" s="130" t="s">
        <v>1</v>
      </c>
      <c r="D5" s="125" t="s">
        <v>114</v>
      </c>
      <c r="E5" s="126"/>
      <c r="F5" s="126"/>
      <c r="G5" s="127"/>
      <c r="H5" s="125" t="s">
        <v>114</v>
      </c>
      <c r="I5" s="126"/>
      <c r="J5" s="126"/>
      <c r="K5" s="127"/>
      <c r="L5" s="125" t="s">
        <v>114</v>
      </c>
      <c r="M5" s="126"/>
      <c r="N5" s="126"/>
      <c r="O5" s="127"/>
      <c r="P5" s="125" t="s">
        <v>114</v>
      </c>
      <c r="Q5" s="126"/>
      <c r="R5" s="126"/>
      <c r="S5" s="127"/>
      <c r="T5" s="125" t="s">
        <v>114</v>
      </c>
      <c r="U5" s="126"/>
      <c r="V5" s="126"/>
      <c r="W5" s="127"/>
      <c r="X5" s="125" t="s">
        <v>114</v>
      </c>
      <c r="Y5" s="126"/>
      <c r="Z5" s="126"/>
      <c r="AA5" s="127"/>
      <c r="AB5" s="125" t="s">
        <v>114</v>
      </c>
      <c r="AC5" s="126"/>
      <c r="AD5" s="126"/>
      <c r="AE5" s="127"/>
      <c r="AF5" s="125" t="s">
        <v>114</v>
      </c>
      <c r="AG5" s="126"/>
      <c r="AH5" s="126"/>
      <c r="AI5" s="127"/>
      <c r="AJ5" s="125" t="s">
        <v>114</v>
      </c>
      <c r="AK5" s="126"/>
      <c r="AL5" s="126"/>
      <c r="AM5" s="127"/>
    </row>
    <row r="6" spans="1:39" s="13" customFormat="1" ht="45" customHeight="1">
      <c r="A6" s="54"/>
      <c r="B6" s="131"/>
      <c r="D6" s="38" t="s">
        <v>11</v>
      </c>
      <c r="E6" s="39" t="s">
        <v>12</v>
      </c>
      <c r="F6" s="73" t="s">
        <v>8</v>
      </c>
      <c r="G6" s="40" t="s">
        <v>117</v>
      </c>
      <c r="H6" s="38" t="s">
        <v>11</v>
      </c>
      <c r="I6" s="39" t="s">
        <v>12</v>
      </c>
      <c r="J6" s="73" t="s">
        <v>8</v>
      </c>
      <c r="K6" s="40" t="s">
        <v>117</v>
      </c>
      <c r="L6" s="38" t="s">
        <v>11</v>
      </c>
      <c r="M6" s="39" t="s">
        <v>12</v>
      </c>
      <c r="N6" s="73" t="s">
        <v>8</v>
      </c>
      <c r="O6" s="40" t="s">
        <v>117</v>
      </c>
      <c r="P6" s="38" t="s">
        <v>11</v>
      </c>
      <c r="Q6" s="39" t="s">
        <v>12</v>
      </c>
      <c r="R6" s="73" t="s">
        <v>8</v>
      </c>
      <c r="S6" s="40" t="s">
        <v>117</v>
      </c>
      <c r="T6" s="38" t="s">
        <v>11</v>
      </c>
      <c r="U6" s="39" t="s">
        <v>12</v>
      </c>
      <c r="V6" s="73" t="s">
        <v>8</v>
      </c>
      <c r="W6" s="40" t="s">
        <v>117</v>
      </c>
      <c r="X6" s="38" t="s">
        <v>11</v>
      </c>
      <c r="Y6" s="39" t="s">
        <v>12</v>
      </c>
      <c r="Z6" s="73" t="s">
        <v>8</v>
      </c>
      <c r="AA6" s="40" t="s">
        <v>117</v>
      </c>
      <c r="AB6" s="38" t="s">
        <v>11</v>
      </c>
      <c r="AC6" s="39" t="s">
        <v>12</v>
      </c>
      <c r="AD6" s="73" t="s">
        <v>8</v>
      </c>
      <c r="AE6" s="40" t="s">
        <v>117</v>
      </c>
      <c r="AF6" s="38" t="s">
        <v>11</v>
      </c>
      <c r="AG6" s="39" t="s">
        <v>12</v>
      </c>
      <c r="AH6" s="73" t="s">
        <v>8</v>
      </c>
      <c r="AI6" s="40" t="s">
        <v>117</v>
      </c>
      <c r="AJ6" s="38" t="s">
        <v>11</v>
      </c>
      <c r="AK6" s="39" t="s">
        <v>12</v>
      </c>
      <c r="AL6" s="73" t="s">
        <v>8</v>
      </c>
      <c r="AM6" s="40" t="s">
        <v>117</v>
      </c>
    </row>
    <row r="7" spans="1:39" s="31" customFormat="1" ht="15" customHeight="1">
      <c r="A7" s="53"/>
      <c r="B7" s="86" t="s">
        <v>204</v>
      </c>
      <c r="C7" s="86" t="s">
        <v>204</v>
      </c>
      <c r="D7" s="86" t="s">
        <v>204</v>
      </c>
      <c r="E7" s="86" t="s">
        <v>204</v>
      </c>
      <c r="F7" s="86" t="s">
        <v>204</v>
      </c>
      <c r="G7" s="86" t="s">
        <v>204</v>
      </c>
      <c r="H7" s="86" t="s">
        <v>204</v>
      </c>
      <c r="I7" s="86" t="s">
        <v>204</v>
      </c>
      <c r="J7" s="86" t="s">
        <v>204</v>
      </c>
      <c r="K7" s="86" t="s">
        <v>204</v>
      </c>
      <c r="L7" s="86" t="s">
        <v>204</v>
      </c>
      <c r="M7" s="86" t="s">
        <v>204</v>
      </c>
      <c r="N7" s="86" t="s">
        <v>204</v>
      </c>
      <c r="O7" s="86" t="s">
        <v>204</v>
      </c>
      <c r="P7" s="86" t="s">
        <v>204</v>
      </c>
      <c r="Q7" s="86" t="s">
        <v>204</v>
      </c>
      <c r="R7" s="86" t="s">
        <v>204</v>
      </c>
      <c r="S7" s="86" t="s">
        <v>204</v>
      </c>
      <c r="T7" s="86" t="s">
        <v>204</v>
      </c>
      <c r="U7" s="86" t="s">
        <v>204</v>
      </c>
      <c r="V7" s="86" t="s">
        <v>204</v>
      </c>
      <c r="W7" s="86" t="s">
        <v>204</v>
      </c>
      <c r="X7" s="86" t="s">
        <v>204</v>
      </c>
      <c r="Y7" s="86" t="s">
        <v>204</v>
      </c>
      <c r="Z7" s="86" t="s">
        <v>204</v>
      </c>
      <c r="AA7" s="86" t="s">
        <v>204</v>
      </c>
      <c r="AB7" s="86" t="s">
        <v>204</v>
      </c>
      <c r="AC7" s="86" t="s">
        <v>204</v>
      </c>
      <c r="AD7" s="86" t="s">
        <v>204</v>
      </c>
      <c r="AE7" s="86" t="s">
        <v>204</v>
      </c>
      <c r="AF7" s="86" t="s">
        <v>204</v>
      </c>
      <c r="AG7" s="86" t="s">
        <v>204</v>
      </c>
      <c r="AH7" s="86" t="s">
        <v>204</v>
      </c>
      <c r="AI7" s="86" t="s">
        <v>204</v>
      </c>
      <c r="AJ7" s="86" t="s">
        <v>204</v>
      </c>
      <c r="AK7" s="86" t="s">
        <v>204</v>
      </c>
      <c r="AL7" s="86" t="s">
        <v>204</v>
      </c>
      <c r="AM7" s="86" t="s">
        <v>204</v>
      </c>
    </row>
    <row r="8" spans="1:39" ht="24.95" customHeight="1">
      <c r="A8" s="3">
        <v>1</v>
      </c>
      <c r="B8" s="49" t="s">
        <v>110</v>
      </c>
      <c r="D8" s="41">
        <v>0</v>
      </c>
      <c r="E8" s="42">
        <v>518</v>
      </c>
      <c r="F8" s="74">
        <f t="shared" ref="F8:F71" si="0">SUM(D8:E8)</f>
        <v>518</v>
      </c>
      <c r="G8" s="79">
        <f t="shared" ref="G8:G39" si="1">+F8/$F$104</f>
        <v>2.5498400196898842E-2</v>
      </c>
      <c r="H8" s="41">
        <v>0</v>
      </c>
      <c r="I8" s="42">
        <v>0</v>
      </c>
      <c r="J8" s="74">
        <f t="shared" ref="J8:J71" si="2">SUM(H8:I8)</f>
        <v>0</v>
      </c>
      <c r="K8" s="79">
        <f>+J8/$J$104</f>
        <v>0</v>
      </c>
      <c r="L8" s="41">
        <v>10</v>
      </c>
      <c r="M8" s="42">
        <v>605</v>
      </c>
      <c r="N8" s="74">
        <f t="shared" ref="N8:N71" si="3">SUM(L8:M8)</f>
        <v>615</v>
      </c>
      <c r="O8" s="79">
        <f t="shared" ref="O8:O39" si="4">+N8/$N$104</f>
        <v>0.19081600992863793</v>
      </c>
      <c r="P8" s="41">
        <v>0</v>
      </c>
      <c r="Q8" s="42">
        <v>0</v>
      </c>
      <c r="R8" s="74">
        <f t="shared" ref="R8:R71" si="5">SUM(P8:Q8)</f>
        <v>0</v>
      </c>
      <c r="S8" s="79">
        <f t="shared" ref="S8:S39" si="6">+R8/$R$104</f>
        <v>0</v>
      </c>
      <c r="T8" s="41">
        <v>32</v>
      </c>
      <c r="U8" s="42">
        <v>0</v>
      </c>
      <c r="V8" s="74">
        <f t="shared" ref="V8:V71" si="7">SUM(T8:U8)</f>
        <v>32</v>
      </c>
      <c r="W8" s="79">
        <f t="shared" ref="W8:W39" si="8">+V8/$V$104</f>
        <v>3.8371605012290906E-4</v>
      </c>
      <c r="X8" s="41">
        <v>9</v>
      </c>
      <c r="Y8" s="42">
        <v>0</v>
      </c>
      <c r="Z8" s="74">
        <f t="shared" ref="Z8:Z71" si="9">SUM(X8:Y8)</f>
        <v>9</v>
      </c>
      <c r="AA8" s="79">
        <f t="shared" ref="AA8:AA39" si="10">+Z8/$Z$104</f>
        <v>3.4103827207275484E-3</v>
      </c>
      <c r="AB8" s="41">
        <v>0</v>
      </c>
      <c r="AC8" s="42">
        <v>0</v>
      </c>
      <c r="AD8" s="74">
        <f t="shared" ref="AD8:AD71" si="11">SUM(AB8:AC8)</f>
        <v>0</v>
      </c>
      <c r="AE8" s="79">
        <f t="shared" ref="AE8:AE39" si="12">+AD8/$AD$104</f>
        <v>0</v>
      </c>
      <c r="AF8" s="41">
        <v>0</v>
      </c>
      <c r="AG8" s="42">
        <v>0</v>
      </c>
      <c r="AH8" s="74">
        <f t="shared" ref="AH8:AH71" si="13">SUM(AF8:AG8)</f>
        <v>0</v>
      </c>
      <c r="AI8" s="79">
        <f t="shared" ref="AI8:AI39" si="14">+AH8/$AH$104</f>
        <v>0</v>
      </c>
      <c r="AJ8" s="41">
        <v>0</v>
      </c>
      <c r="AK8" s="42">
        <v>0</v>
      </c>
      <c r="AL8" s="74">
        <f t="shared" ref="AL8:AL71" si="15">SUM(AJ8:AK8)</f>
        <v>0</v>
      </c>
      <c r="AM8" s="79">
        <f t="shared" ref="AM8:AM39" si="16">+AL8/$AL$104</f>
        <v>0</v>
      </c>
    </row>
    <row r="9" spans="1:39" ht="24.95" customHeight="1">
      <c r="A9" s="3">
        <v>2</v>
      </c>
      <c r="B9" s="50" t="s">
        <v>240</v>
      </c>
      <c r="D9" s="43">
        <v>0</v>
      </c>
      <c r="E9" s="44">
        <v>0</v>
      </c>
      <c r="F9" s="75">
        <f t="shared" si="0"/>
        <v>0</v>
      </c>
      <c r="G9" s="80">
        <f t="shared" si="1"/>
        <v>0</v>
      </c>
      <c r="H9" s="43">
        <v>0</v>
      </c>
      <c r="I9" s="44">
        <v>0</v>
      </c>
      <c r="J9" s="75">
        <f t="shared" si="2"/>
        <v>0</v>
      </c>
      <c r="K9" s="80">
        <f t="shared" ref="K9:K72" si="17">+J9/$J$104</f>
        <v>0</v>
      </c>
      <c r="L9" s="43">
        <v>0</v>
      </c>
      <c r="M9" s="44">
        <v>0</v>
      </c>
      <c r="N9" s="75">
        <f t="shared" si="3"/>
        <v>0</v>
      </c>
      <c r="O9" s="80">
        <f t="shared" si="4"/>
        <v>0</v>
      </c>
      <c r="P9" s="43">
        <v>0</v>
      </c>
      <c r="Q9" s="44">
        <v>0</v>
      </c>
      <c r="R9" s="75">
        <f t="shared" si="5"/>
        <v>0</v>
      </c>
      <c r="S9" s="80">
        <f t="shared" si="6"/>
        <v>0</v>
      </c>
      <c r="T9" s="43">
        <v>0</v>
      </c>
      <c r="U9" s="44">
        <v>0</v>
      </c>
      <c r="V9" s="75">
        <f t="shared" si="7"/>
        <v>0</v>
      </c>
      <c r="W9" s="80">
        <f t="shared" si="8"/>
        <v>0</v>
      </c>
      <c r="X9" s="43">
        <v>13</v>
      </c>
      <c r="Y9" s="44">
        <v>0</v>
      </c>
      <c r="Z9" s="75">
        <f t="shared" si="9"/>
        <v>13</v>
      </c>
      <c r="AA9" s="80">
        <f t="shared" si="10"/>
        <v>4.9261083743842365E-3</v>
      </c>
      <c r="AB9" s="43">
        <v>0</v>
      </c>
      <c r="AC9" s="44">
        <v>0</v>
      </c>
      <c r="AD9" s="75">
        <f t="shared" si="11"/>
        <v>0</v>
      </c>
      <c r="AE9" s="80">
        <f t="shared" si="12"/>
        <v>0</v>
      </c>
      <c r="AF9" s="43">
        <v>0</v>
      </c>
      <c r="AG9" s="44">
        <v>0</v>
      </c>
      <c r="AH9" s="75">
        <f t="shared" si="13"/>
        <v>0</v>
      </c>
      <c r="AI9" s="80">
        <f t="shared" si="14"/>
        <v>0</v>
      </c>
      <c r="AJ9" s="43">
        <v>0</v>
      </c>
      <c r="AK9" s="44">
        <v>0</v>
      </c>
      <c r="AL9" s="75">
        <f t="shared" si="15"/>
        <v>0</v>
      </c>
      <c r="AM9" s="80">
        <f t="shared" si="16"/>
        <v>0</v>
      </c>
    </row>
    <row r="10" spans="1:39" ht="24.95" customHeight="1">
      <c r="A10" s="3">
        <v>3</v>
      </c>
      <c r="B10" s="50" t="s">
        <v>68</v>
      </c>
      <c r="D10" s="43">
        <v>0</v>
      </c>
      <c r="E10" s="44">
        <v>0</v>
      </c>
      <c r="F10" s="75">
        <f t="shared" si="0"/>
        <v>0</v>
      </c>
      <c r="G10" s="80">
        <f t="shared" si="1"/>
        <v>0</v>
      </c>
      <c r="H10" s="43">
        <v>0</v>
      </c>
      <c r="I10" s="44">
        <v>0</v>
      </c>
      <c r="J10" s="75">
        <f t="shared" si="2"/>
        <v>0</v>
      </c>
      <c r="K10" s="80">
        <f t="shared" si="17"/>
        <v>0</v>
      </c>
      <c r="L10" s="43">
        <v>0</v>
      </c>
      <c r="M10" s="44">
        <v>0</v>
      </c>
      <c r="N10" s="75">
        <f t="shared" si="3"/>
        <v>0</v>
      </c>
      <c r="O10" s="80">
        <f t="shared" si="4"/>
        <v>0</v>
      </c>
      <c r="P10" s="43">
        <v>0</v>
      </c>
      <c r="Q10" s="44">
        <v>0</v>
      </c>
      <c r="R10" s="75">
        <f t="shared" si="5"/>
        <v>0</v>
      </c>
      <c r="S10" s="80">
        <f t="shared" si="6"/>
        <v>0</v>
      </c>
      <c r="T10" s="43">
        <v>867</v>
      </c>
      <c r="U10" s="44">
        <v>0</v>
      </c>
      <c r="V10" s="75">
        <f t="shared" si="7"/>
        <v>867</v>
      </c>
      <c r="W10" s="80">
        <f t="shared" si="8"/>
        <v>1.0396306733017568E-2</v>
      </c>
      <c r="X10" s="43">
        <v>0</v>
      </c>
      <c r="Y10" s="44">
        <v>0</v>
      </c>
      <c r="Z10" s="75">
        <f t="shared" si="9"/>
        <v>0</v>
      </c>
      <c r="AA10" s="80">
        <f t="shared" si="10"/>
        <v>0</v>
      </c>
      <c r="AB10" s="43">
        <v>0</v>
      </c>
      <c r="AC10" s="44">
        <v>0</v>
      </c>
      <c r="AD10" s="75">
        <f t="shared" si="11"/>
        <v>0</v>
      </c>
      <c r="AE10" s="80">
        <f t="shared" si="12"/>
        <v>0</v>
      </c>
      <c r="AF10" s="43">
        <v>0</v>
      </c>
      <c r="AG10" s="44">
        <v>0</v>
      </c>
      <c r="AH10" s="75">
        <f t="shared" si="13"/>
        <v>0</v>
      </c>
      <c r="AI10" s="80">
        <f t="shared" si="14"/>
        <v>0</v>
      </c>
      <c r="AJ10" s="43">
        <v>0</v>
      </c>
      <c r="AK10" s="44">
        <v>0</v>
      </c>
      <c r="AL10" s="75">
        <f t="shared" si="15"/>
        <v>0</v>
      </c>
      <c r="AM10" s="80">
        <f t="shared" si="16"/>
        <v>0</v>
      </c>
    </row>
    <row r="11" spans="1:39" ht="24.95" customHeight="1">
      <c r="A11" s="3">
        <v>4</v>
      </c>
      <c r="B11" s="50" t="s">
        <v>238</v>
      </c>
      <c r="D11" s="43">
        <v>0</v>
      </c>
      <c r="E11" s="44">
        <v>0</v>
      </c>
      <c r="F11" s="75">
        <f t="shared" si="0"/>
        <v>0</v>
      </c>
      <c r="G11" s="80">
        <f t="shared" si="1"/>
        <v>0</v>
      </c>
      <c r="H11" s="43">
        <v>0</v>
      </c>
      <c r="I11" s="44">
        <v>0</v>
      </c>
      <c r="J11" s="75">
        <f t="shared" si="2"/>
        <v>0</v>
      </c>
      <c r="K11" s="80">
        <f t="shared" si="17"/>
        <v>0</v>
      </c>
      <c r="L11" s="43">
        <v>0</v>
      </c>
      <c r="M11" s="44">
        <v>0</v>
      </c>
      <c r="N11" s="75">
        <f t="shared" si="3"/>
        <v>0</v>
      </c>
      <c r="O11" s="80">
        <f t="shared" si="4"/>
        <v>0</v>
      </c>
      <c r="P11" s="43">
        <v>0</v>
      </c>
      <c r="Q11" s="44">
        <v>0</v>
      </c>
      <c r="R11" s="75">
        <f t="shared" si="5"/>
        <v>0</v>
      </c>
      <c r="S11" s="80">
        <f t="shared" si="6"/>
        <v>0</v>
      </c>
      <c r="T11" s="43">
        <v>0</v>
      </c>
      <c r="U11" s="44">
        <v>0</v>
      </c>
      <c r="V11" s="75">
        <f t="shared" si="7"/>
        <v>0</v>
      </c>
      <c r="W11" s="80">
        <f t="shared" si="8"/>
        <v>0</v>
      </c>
      <c r="X11" s="43">
        <v>20</v>
      </c>
      <c r="Y11" s="44">
        <v>0</v>
      </c>
      <c r="Z11" s="75">
        <f t="shared" si="9"/>
        <v>20</v>
      </c>
      <c r="AA11" s="80">
        <f t="shared" si="10"/>
        <v>7.578628268283441E-3</v>
      </c>
      <c r="AB11" s="43">
        <v>0</v>
      </c>
      <c r="AC11" s="44">
        <v>0</v>
      </c>
      <c r="AD11" s="75">
        <f t="shared" si="11"/>
        <v>0</v>
      </c>
      <c r="AE11" s="80">
        <f t="shared" si="12"/>
        <v>0</v>
      </c>
      <c r="AF11" s="43">
        <v>0</v>
      </c>
      <c r="AG11" s="44">
        <v>0</v>
      </c>
      <c r="AH11" s="75">
        <f t="shared" si="13"/>
        <v>0</v>
      </c>
      <c r="AI11" s="80">
        <f t="shared" si="14"/>
        <v>0</v>
      </c>
      <c r="AJ11" s="43">
        <v>0</v>
      </c>
      <c r="AK11" s="44">
        <v>0</v>
      </c>
      <c r="AL11" s="75">
        <f t="shared" si="15"/>
        <v>0</v>
      </c>
      <c r="AM11" s="80">
        <f t="shared" si="16"/>
        <v>0</v>
      </c>
    </row>
    <row r="12" spans="1:39" ht="24.95" customHeight="1">
      <c r="A12" s="3">
        <v>5</v>
      </c>
      <c r="B12" s="50" t="s">
        <v>133</v>
      </c>
      <c r="D12" s="43">
        <v>0</v>
      </c>
      <c r="E12" s="44">
        <v>0</v>
      </c>
      <c r="F12" s="75">
        <f t="shared" si="0"/>
        <v>0</v>
      </c>
      <c r="G12" s="80">
        <f t="shared" si="1"/>
        <v>0</v>
      </c>
      <c r="H12" s="43">
        <v>0</v>
      </c>
      <c r="I12" s="44">
        <v>0</v>
      </c>
      <c r="J12" s="75">
        <f t="shared" si="2"/>
        <v>0</v>
      </c>
      <c r="K12" s="80">
        <f t="shared" si="17"/>
        <v>0</v>
      </c>
      <c r="L12" s="43">
        <v>0</v>
      </c>
      <c r="M12" s="44">
        <v>0</v>
      </c>
      <c r="N12" s="75">
        <f t="shared" si="3"/>
        <v>0</v>
      </c>
      <c r="O12" s="80">
        <f t="shared" si="4"/>
        <v>0</v>
      </c>
      <c r="P12" s="43">
        <v>0</v>
      </c>
      <c r="Q12" s="44">
        <v>0</v>
      </c>
      <c r="R12" s="75">
        <f t="shared" si="5"/>
        <v>0</v>
      </c>
      <c r="S12" s="80">
        <f t="shared" si="6"/>
        <v>0</v>
      </c>
      <c r="T12" s="43">
        <v>257</v>
      </c>
      <c r="U12" s="44">
        <v>0</v>
      </c>
      <c r="V12" s="75">
        <f t="shared" si="7"/>
        <v>257</v>
      </c>
      <c r="W12" s="80">
        <f t="shared" si="8"/>
        <v>3.0817195275496135E-3</v>
      </c>
      <c r="X12" s="43">
        <v>0</v>
      </c>
      <c r="Y12" s="44">
        <v>0</v>
      </c>
      <c r="Z12" s="75">
        <f t="shared" si="9"/>
        <v>0</v>
      </c>
      <c r="AA12" s="80">
        <f t="shared" si="10"/>
        <v>0</v>
      </c>
      <c r="AB12" s="43">
        <v>0</v>
      </c>
      <c r="AC12" s="44">
        <v>0</v>
      </c>
      <c r="AD12" s="75">
        <f t="shared" si="11"/>
        <v>0</v>
      </c>
      <c r="AE12" s="80">
        <f t="shared" si="12"/>
        <v>0</v>
      </c>
      <c r="AF12" s="43">
        <v>0</v>
      </c>
      <c r="AG12" s="44">
        <v>0</v>
      </c>
      <c r="AH12" s="75">
        <f t="shared" si="13"/>
        <v>0</v>
      </c>
      <c r="AI12" s="80">
        <f t="shared" si="14"/>
        <v>0</v>
      </c>
      <c r="AJ12" s="43">
        <v>0</v>
      </c>
      <c r="AK12" s="44">
        <v>0</v>
      </c>
      <c r="AL12" s="75">
        <f t="shared" si="15"/>
        <v>0</v>
      </c>
      <c r="AM12" s="80">
        <f t="shared" si="16"/>
        <v>0</v>
      </c>
    </row>
    <row r="13" spans="1:39" ht="24.95" customHeight="1">
      <c r="A13" s="3">
        <v>6</v>
      </c>
      <c r="B13" s="50" t="s">
        <v>220</v>
      </c>
      <c r="D13" s="43">
        <v>0</v>
      </c>
      <c r="E13" s="44">
        <v>0</v>
      </c>
      <c r="F13" s="75">
        <f t="shared" si="0"/>
        <v>0</v>
      </c>
      <c r="G13" s="80">
        <f t="shared" si="1"/>
        <v>0</v>
      </c>
      <c r="H13" s="43">
        <v>0</v>
      </c>
      <c r="I13" s="44">
        <v>0</v>
      </c>
      <c r="J13" s="75">
        <f t="shared" si="2"/>
        <v>0</v>
      </c>
      <c r="K13" s="80">
        <f t="shared" si="17"/>
        <v>0</v>
      </c>
      <c r="L13" s="43">
        <v>0</v>
      </c>
      <c r="M13" s="44">
        <v>0</v>
      </c>
      <c r="N13" s="75">
        <f t="shared" si="3"/>
        <v>0</v>
      </c>
      <c r="O13" s="80">
        <f t="shared" si="4"/>
        <v>0</v>
      </c>
      <c r="P13" s="43">
        <v>0</v>
      </c>
      <c r="Q13" s="44">
        <v>0</v>
      </c>
      <c r="R13" s="75">
        <f t="shared" si="5"/>
        <v>0</v>
      </c>
      <c r="S13" s="80">
        <f t="shared" si="6"/>
        <v>0</v>
      </c>
      <c r="T13" s="43">
        <v>94</v>
      </c>
      <c r="U13" s="44">
        <v>0</v>
      </c>
      <c r="V13" s="75">
        <f t="shared" si="7"/>
        <v>94</v>
      </c>
      <c r="W13" s="80">
        <f t="shared" si="8"/>
        <v>1.1271658972360453E-3</v>
      </c>
      <c r="X13" s="43">
        <v>0</v>
      </c>
      <c r="Y13" s="44">
        <v>0</v>
      </c>
      <c r="Z13" s="75">
        <f t="shared" si="9"/>
        <v>0</v>
      </c>
      <c r="AA13" s="80">
        <f t="shared" si="10"/>
        <v>0</v>
      </c>
      <c r="AB13" s="43">
        <v>0</v>
      </c>
      <c r="AC13" s="44">
        <v>0</v>
      </c>
      <c r="AD13" s="75">
        <f t="shared" si="11"/>
        <v>0</v>
      </c>
      <c r="AE13" s="80">
        <f t="shared" si="12"/>
        <v>0</v>
      </c>
      <c r="AF13" s="43">
        <v>0</v>
      </c>
      <c r="AG13" s="44">
        <v>0</v>
      </c>
      <c r="AH13" s="75">
        <f t="shared" si="13"/>
        <v>0</v>
      </c>
      <c r="AI13" s="80">
        <f t="shared" si="14"/>
        <v>0</v>
      </c>
      <c r="AJ13" s="43">
        <v>0</v>
      </c>
      <c r="AK13" s="44">
        <v>0</v>
      </c>
      <c r="AL13" s="75">
        <f t="shared" si="15"/>
        <v>0</v>
      </c>
      <c r="AM13" s="80">
        <f t="shared" si="16"/>
        <v>0</v>
      </c>
    </row>
    <row r="14" spans="1:39" ht="24.95" customHeight="1">
      <c r="A14" s="3">
        <v>7</v>
      </c>
      <c r="B14" s="50" t="s">
        <v>61</v>
      </c>
      <c r="D14" s="43">
        <v>0</v>
      </c>
      <c r="E14" s="44">
        <v>0</v>
      </c>
      <c r="F14" s="75">
        <f t="shared" si="0"/>
        <v>0</v>
      </c>
      <c r="G14" s="80">
        <f t="shared" si="1"/>
        <v>0</v>
      </c>
      <c r="H14" s="43">
        <v>0</v>
      </c>
      <c r="I14" s="44">
        <v>0</v>
      </c>
      <c r="J14" s="75">
        <f t="shared" si="2"/>
        <v>0</v>
      </c>
      <c r="K14" s="80">
        <f t="shared" si="17"/>
        <v>0</v>
      </c>
      <c r="L14" s="43">
        <v>0</v>
      </c>
      <c r="M14" s="44">
        <v>0</v>
      </c>
      <c r="N14" s="75">
        <f t="shared" si="3"/>
        <v>0</v>
      </c>
      <c r="O14" s="80">
        <f t="shared" si="4"/>
        <v>0</v>
      </c>
      <c r="P14" s="43">
        <v>0</v>
      </c>
      <c r="Q14" s="44">
        <v>0</v>
      </c>
      <c r="R14" s="75">
        <f t="shared" si="5"/>
        <v>0</v>
      </c>
      <c r="S14" s="80">
        <f t="shared" si="6"/>
        <v>0</v>
      </c>
      <c r="T14" s="43">
        <v>1160</v>
      </c>
      <c r="U14" s="44">
        <v>0</v>
      </c>
      <c r="V14" s="75">
        <f t="shared" si="7"/>
        <v>1160</v>
      </c>
      <c r="W14" s="80">
        <f t="shared" si="8"/>
        <v>1.3909706816955454E-2</v>
      </c>
      <c r="X14" s="43">
        <v>0</v>
      </c>
      <c r="Y14" s="44">
        <v>0</v>
      </c>
      <c r="Z14" s="75">
        <f t="shared" si="9"/>
        <v>0</v>
      </c>
      <c r="AA14" s="80">
        <f t="shared" si="10"/>
        <v>0</v>
      </c>
      <c r="AB14" s="43">
        <v>0</v>
      </c>
      <c r="AC14" s="44">
        <v>0</v>
      </c>
      <c r="AD14" s="75">
        <f t="shared" si="11"/>
        <v>0</v>
      </c>
      <c r="AE14" s="80">
        <f t="shared" si="12"/>
        <v>0</v>
      </c>
      <c r="AF14" s="43">
        <v>0</v>
      </c>
      <c r="AG14" s="44">
        <v>0</v>
      </c>
      <c r="AH14" s="75">
        <f t="shared" si="13"/>
        <v>0</v>
      </c>
      <c r="AI14" s="80">
        <f t="shared" si="14"/>
        <v>0</v>
      </c>
      <c r="AJ14" s="43">
        <v>0</v>
      </c>
      <c r="AK14" s="44">
        <v>0</v>
      </c>
      <c r="AL14" s="75">
        <f t="shared" si="15"/>
        <v>0</v>
      </c>
      <c r="AM14" s="80">
        <f t="shared" si="16"/>
        <v>0</v>
      </c>
    </row>
    <row r="15" spans="1:39" ht="24.95" customHeight="1">
      <c r="A15" s="3">
        <v>8</v>
      </c>
      <c r="B15" s="50" t="s">
        <v>74</v>
      </c>
      <c r="D15" s="43">
        <v>9</v>
      </c>
      <c r="E15" s="44">
        <v>0</v>
      </c>
      <c r="F15" s="75">
        <f t="shared" si="0"/>
        <v>9</v>
      </c>
      <c r="G15" s="80">
        <f t="shared" si="1"/>
        <v>4.4302239724341617E-4</v>
      </c>
      <c r="H15" s="43">
        <v>0</v>
      </c>
      <c r="I15" s="44">
        <v>0</v>
      </c>
      <c r="J15" s="75">
        <f t="shared" si="2"/>
        <v>0</v>
      </c>
      <c r="K15" s="80">
        <f t="shared" si="17"/>
        <v>0</v>
      </c>
      <c r="L15" s="43">
        <v>0</v>
      </c>
      <c r="M15" s="44">
        <v>0</v>
      </c>
      <c r="N15" s="75">
        <f t="shared" si="3"/>
        <v>0</v>
      </c>
      <c r="O15" s="80">
        <f t="shared" si="4"/>
        <v>0</v>
      </c>
      <c r="P15" s="43">
        <v>0</v>
      </c>
      <c r="Q15" s="44">
        <v>0</v>
      </c>
      <c r="R15" s="75">
        <f t="shared" si="5"/>
        <v>0</v>
      </c>
      <c r="S15" s="80">
        <f t="shared" si="6"/>
        <v>0</v>
      </c>
      <c r="T15" s="43">
        <v>2</v>
      </c>
      <c r="U15" s="44">
        <v>0</v>
      </c>
      <c r="V15" s="75">
        <f t="shared" si="7"/>
        <v>2</v>
      </c>
      <c r="W15" s="80">
        <f t="shared" si="8"/>
        <v>2.3982253132681816E-5</v>
      </c>
      <c r="X15" s="43">
        <v>0</v>
      </c>
      <c r="Y15" s="44">
        <v>0</v>
      </c>
      <c r="Z15" s="75">
        <f t="shared" si="9"/>
        <v>0</v>
      </c>
      <c r="AA15" s="80">
        <f t="shared" si="10"/>
        <v>0</v>
      </c>
      <c r="AB15" s="43">
        <v>0</v>
      </c>
      <c r="AC15" s="44">
        <v>0</v>
      </c>
      <c r="AD15" s="75">
        <f t="shared" si="11"/>
        <v>0</v>
      </c>
      <c r="AE15" s="80">
        <f t="shared" si="12"/>
        <v>0</v>
      </c>
      <c r="AF15" s="43">
        <v>0</v>
      </c>
      <c r="AG15" s="44">
        <v>0</v>
      </c>
      <c r="AH15" s="75">
        <f t="shared" si="13"/>
        <v>0</v>
      </c>
      <c r="AI15" s="80">
        <f t="shared" si="14"/>
        <v>0</v>
      </c>
      <c r="AJ15" s="43">
        <v>0</v>
      </c>
      <c r="AK15" s="44">
        <v>0</v>
      </c>
      <c r="AL15" s="75">
        <f t="shared" si="15"/>
        <v>0</v>
      </c>
      <c r="AM15" s="80">
        <f t="shared" si="16"/>
        <v>0</v>
      </c>
    </row>
    <row r="16" spans="1:39" ht="24.95" customHeight="1">
      <c r="A16" s="3">
        <v>9</v>
      </c>
      <c r="B16" s="50" t="s">
        <v>141</v>
      </c>
      <c r="D16" s="43">
        <v>0</v>
      </c>
      <c r="E16" s="44">
        <v>0</v>
      </c>
      <c r="F16" s="75">
        <f t="shared" si="0"/>
        <v>0</v>
      </c>
      <c r="G16" s="80">
        <f t="shared" si="1"/>
        <v>0</v>
      </c>
      <c r="H16" s="43">
        <v>0</v>
      </c>
      <c r="I16" s="44">
        <v>0</v>
      </c>
      <c r="J16" s="75">
        <f t="shared" si="2"/>
        <v>0</v>
      </c>
      <c r="K16" s="80">
        <f t="shared" si="17"/>
        <v>0</v>
      </c>
      <c r="L16" s="43">
        <v>0</v>
      </c>
      <c r="M16" s="44">
        <v>0</v>
      </c>
      <c r="N16" s="75">
        <f t="shared" si="3"/>
        <v>0</v>
      </c>
      <c r="O16" s="80">
        <f t="shared" si="4"/>
        <v>0</v>
      </c>
      <c r="P16" s="43">
        <v>0</v>
      </c>
      <c r="Q16" s="44">
        <v>0</v>
      </c>
      <c r="R16" s="75">
        <f t="shared" si="5"/>
        <v>0</v>
      </c>
      <c r="S16" s="80">
        <f t="shared" si="6"/>
        <v>0</v>
      </c>
      <c r="T16" s="43">
        <v>4</v>
      </c>
      <c r="U16" s="44">
        <v>0</v>
      </c>
      <c r="V16" s="75">
        <f t="shared" si="7"/>
        <v>4</v>
      </c>
      <c r="W16" s="80">
        <f t="shared" si="8"/>
        <v>4.7964506265363633E-5</v>
      </c>
      <c r="X16" s="43">
        <v>0</v>
      </c>
      <c r="Y16" s="44">
        <v>0</v>
      </c>
      <c r="Z16" s="75">
        <f t="shared" si="9"/>
        <v>0</v>
      </c>
      <c r="AA16" s="80">
        <f t="shared" si="10"/>
        <v>0</v>
      </c>
      <c r="AB16" s="43">
        <v>0</v>
      </c>
      <c r="AC16" s="44">
        <v>0</v>
      </c>
      <c r="AD16" s="75">
        <f t="shared" si="11"/>
        <v>0</v>
      </c>
      <c r="AE16" s="80">
        <f t="shared" si="12"/>
        <v>0</v>
      </c>
      <c r="AF16" s="43">
        <v>0</v>
      </c>
      <c r="AG16" s="44">
        <v>0</v>
      </c>
      <c r="AH16" s="75">
        <f t="shared" si="13"/>
        <v>0</v>
      </c>
      <c r="AI16" s="80">
        <f t="shared" si="14"/>
        <v>0</v>
      </c>
      <c r="AJ16" s="43">
        <v>0</v>
      </c>
      <c r="AK16" s="44">
        <v>0</v>
      </c>
      <c r="AL16" s="75">
        <f t="shared" si="15"/>
        <v>0</v>
      </c>
      <c r="AM16" s="80">
        <f t="shared" si="16"/>
        <v>0</v>
      </c>
    </row>
    <row r="17" spans="1:39" ht="24.95" customHeight="1">
      <c r="A17" s="3">
        <v>10</v>
      </c>
      <c r="B17" s="50" t="s">
        <v>143</v>
      </c>
      <c r="D17" s="43">
        <v>0</v>
      </c>
      <c r="E17" s="44">
        <v>0</v>
      </c>
      <c r="F17" s="75">
        <f t="shared" si="0"/>
        <v>0</v>
      </c>
      <c r="G17" s="80">
        <f t="shared" si="1"/>
        <v>0</v>
      </c>
      <c r="H17" s="43">
        <v>0</v>
      </c>
      <c r="I17" s="44">
        <v>0</v>
      </c>
      <c r="J17" s="75">
        <f t="shared" si="2"/>
        <v>0</v>
      </c>
      <c r="K17" s="80">
        <f t="shared" si="17"/>
        <v>0</v>
      </c>
      <c r="L17" s="43">
        <v>0</v>
      </c>
      <c r="M17" s="44">
        <v>0</v>
      </c>
      <c r="N17" s="75">
        <f t="shared" si="3"/>
        <v>0</v>
      </c>
      <c r="O17" s="80">
        <f t="shared" si="4"/>
        <v>0</v>
      </c>
      <c r="P17" s="43">
        <v>0</v>
      </c>
      <c r="Q17" s="44">
        <v>0</v>
      </c>
      <c r="R17" s="75">
        <f t="shared" si="5"/>
        <v>0</v>
      </c>
      <c r="S17" s="80">
        <f t="shared" si="6"/>
        <v>0</v>
      </c>
      <c r="T17" s="43">
        <v>3</v>
      </c>
      <c r="U17" s="44">
        <v>0</v>
      </c>
      <c r="V17" s="75">
        <f t="shared" si="7"/>
        <v>3</v>
      </c>
      <c r="W17" s="80">
        <f t="shared" si="8"/>
        <v>3.5973379699022721E-5</v>
      </c>
      <c r="X17" s="43">
        <v>0</v>
      </c>
      <c r="Y17" s="44">
        <v>0</v>
      </c>
      <c r="Z17" s="75">
        <f t="shared" si="9"/>
        <v>0</v>
      </c>
      <c r="AA17" s="80">
        <f t="shared" si="10"/>
        <v>0</v>
      </c>
      <c r="AB17" s="43">
        <v>0</v>
      </c>
      <c r="AC17" s="44">
        <v>0</v>
      </c>
      <c r="AD17" s="75">
        <f t="shared" si="11"/>
        <v>0</v>
      </c>
      <c r="AE17" s="80">
        <f t="shared" si="12"/>
        <v>0</v>
      </c>
      <c r="AF17" s="43">
        <v>0</v>
      </c>
      <c r="AG17" s="44">
        <v>0</v>
      </c>
      <c r="AH17" s="75">
        <f t="shared" si="13"/>
        <v>0</v>
      </c>
      <c r="AI17" s="80">
        <f t="shared" si="14"/>
        <v>0</v>
      </c>
      <c r="AJ17" s="43">
        <v>0</v>
      </c>
      <c r="AK17" s="44">
        <v>0</v>
      </c>
      <c r="AL17" s="75">
        <f t="shared" si="15"/>
        <v>0</v>
      </c>
      <c r="AM17" s="80">
        <f t="shared" si="16"/>
        <v>0</v>
      </c>
    </row>
    <row r="18" spans="1:39" ht="24.95" customHeight="1">
      <c r="A18" s="3">
        <v>11</v>
      </c>
      <c r="B18" s="50" t="s">
        <v>58</v>
      </c>
      <c r="D18" s="43">
        <v>0</v>
      </c>
      <c r="E18" s="44">
        <v>0</v>
      </c>
      <c r="F18" s="75">
        <f t="shared" si="0"/>
        <v>0</v>
      </c>
      <c r="G18" s="80">
        <f t="shared" si="1"/>
        <v>0</v>
      </c>
      <c r="H18" s="43">
        <v>0</v>
      </c>
      <c r="I18" s="44">
        <v>0</v>
      </c>
      <c r="J18" s="75">
        <f t="shared" si="2"/>
        <v>0</v>
      </c>
      <c r="K18" s="80">
        <f t="shared" si="17"/>
        <v>0</v>
      </c>
      <c r="L18" s="43">
        <v>0</v>
      </c>
      <c r="M18" s="44">
        <v>0</v>
      </c>
      <c r="N18" s="75">
        <f t="shared" si="3"/>
        <v>0</v>
      </c>
      <c r="O18" s="80">
        <f t="shared" si="4"/>
        <v>0</v>
      </c>
      <c r="P18" s="43">
        <v>0</v>
      </c>
      <c r="Q18" s="44">
        <v>0</v>
      </c>
      <c r="R18" s="75">
        <f t="shared" si="5"/>
        <v>0</v>
      </c>
      <c r="S18" s="80">
        <f t="shared" si="6"/>
        <v>0</v>
      </c>
      <c r="T18" s="43">
        <v>309</v>
      </c>
      <c r="U18" s="44">
        <v>0</v>
      </c>
      <c r="V18" s="75">
        <f t="shared" si="7"/>
        <v>309</v>
      </c>
      <c r="W18" s="80">
        <f t="shared" si="8"/>
        <v>3.7052581089993403E-3</v>
      </c>
      <c r="X18" s="43">
        <v>23</v>
      </c>
      <c r="Y18" s="44">
        <v>0</v>
      </c>
      <c r="Z18" s="75">
        <f t="shared" si="9"/>
        <v>23</v>
      </c>
      <c r="AA18" s="80">
        <f t="shared" si="10"/>
        <v>8.7154225085259562E-3</v>
      </c>
      <c r="AB18" s="43">
        <v>0</v>
      </c>
      <c r="AC18" s="44">
        <v>0</v>
      </c>
      <c r="AD18" s="75">
        <f t="shared" si="11"/>
        <v>0</v>
      </c>
      <c r="AE18" s="80">
        <f t="shared" si="12"/>
        <v>0</v>
      </c>
      <c r="AF18" s="43">
        <v>0</v>
      </c>
      <c r="AG18" s="44">
        <v>0</v>
      </c>
      <c r="AH18" s="75">
        <f t="shared" si="13"/>
        <v>0</v>
      </c>
      <c r="AI18" s="80">
        <f t="shared" si="14"/>
        <v>0</v>
      </c>
      <c r="AJ18" s="43">
        <v>15</v>
      </c>
      <c r="AK18" s="44">
        <v>0</v>
      </c>
      <c r="AL18" s="75">
        <f t="shared" si="15"/>
        <v>15</v>
      </c>
      <c r="AM18" s="80">
        <f t="shared" si="16"/>
        <v>2.2692889561270801E-2</v>
      </c>
    </row>
    <row r="19" spans="1:39" ht="24.95" customHeight="1">
      <c r="A19" s="3">
        <v>12</v>
      </c>
      <c r="B19" s="50" t="s">
        <v>67</v>
      </c>
      <c r="D19" s="43">
        <v>0</v>
      </c>
      <c r="E19" s="44">
        <v>0</v>
      </c>
      <c r="F19" s="75">
        <f t="shared" si="0"/>
        <v>0</v>
      </c>
      <c r="G19" s="80">
        <f t="shared" si="1"/>
        <v>0</v>
      </c>
      <c r="H19" s="43">
        <v>0</v>
      </c>
      <c r="I19" s="44">
        <v>0</v>
      </c>
      <c r="J19" s="75">
        <f t="shared" si="2"/>
        <v>0</v>
      </c>
      <c r="K19" s="80">
        <f t="shared" si="17"/>
        <v>0</v>
      </c>
      <c r="L19" s="43">
        <v>0</v>
      </c>
      <c r="M19" s="44">
        <v>0</v>
      </c>
      <c r="N19" s="75">
        <f t="shared" si="3"/>
        <v>0</v>
      </c>
      <c r="O19" s="80">
        <f t="shared" si="4"/>
        <v>0</v>
      </c>
      <c r="P19" s="43">
        <v>0</v>
      </c>
      <c r="Q19" s="44">
        <v>0</v>
      </c>
      <c r="R19" s="75">
        <f t="shared" si="5"/>
        <v>0</v>
      </c>
      <c r="S19" s="80">
        <f t="shared" si="6"/>
        <v>0</v>
      </c>
      <c r="T19" s="43">
        <v>37</v>
      </c>
      <c r="U19" s="44">
        <v>0</v>
      </c>
      <c r="V19" s="75">
        <f t="shared" si="7"/>
        <v>37</v>
      </c>
      <c r="W19" s="80">
        <f t="shared" si="8"/>
        <v>4.4367168295461357E-4</v>
      </c>
      <c r="X19" s="43">
        <v>0</v>
      </c>
      <c r="Y19" s="44">
        <v>0</v>
      </c>
      <c r="Z19" s="75">
        <f t="shared" si="9"/>
        <v>0</v>
      </c>
      <c r="AA19" s="80">
        <f t="shared" si="10"/>
        <v>0</v>
      </c>
      <c r="AB19" s="43">
        <v>0</v>
      </c>
      <c r="AC19" s="44">
        <v>0</v>
      </c>
      <c r="AD19" s="75">
        <f t="shared" si="11"/>
        <v>0</v>
      </c>
      <c r="AE19" s="80">
        <f t="shared" si="12"/>
        <v>0</v>
      </c>
      <c r="AF19" s="43">
        <v>0</v>
      </c>
      <c r="AG19" s="44">
        <v>0</v>
      </c>
      <c r="AH19" s="75">
        <f t="shared" si="13"/>
        <v>0</v>
      </c>
      <c r="AI19" s="80">
        <f t="shared" si="14"/>
        <v>0</v>
      </c>
      <c r="AJ19" s="43">
        <v>0</v>
      </c>
      <c r="AK19" s="44">
        <v>0</v>
      </c>
      <c r="AL19" s="75">
        <f t="shared" si="15"/>
        <v>0</v>
      </c>
      <c r="AM19" s="80">
        <f t="shared" si="16"/>
        <v>0</v>
      </c>
    </row>
    <row r="20" spans="1:39" ht="24.95" customHeight="1">
      <c r="A20" s="3">
        <v>13</v>
      </c>
      <c r="B20" s="50" t="s">
        <v>226</v>
      </c>
      <c r="D20" s="43">
        <v>0</v>
      </c>
      <c r="E20" s="44">
        <v>0</v>
      </c>
      <c r="F20" s="75">
        <f t="shared" si="0"/>
        <v>0</v>
      </c>
      <c r="G20" s="80">
        <f t="shared" si="1"/>
        <v>0</v>
      </c>
      <c r="H20" s="43">
        <v>0</v>
      </c>
      <c r="I20" s="44">
        <v>0</v>
      </c>
      <c r="J20" s="75">
        <f t="shared" si="2"/>
        <v>0</v>
      </c>
      <c r="K20" s="80">
        <f t="shared" si="17"/>
        <v>0</v>
      </c>
      <c r="L20" s="43">
        <v>0</v>
      </c>
      <c r="M20" s="44">
        <v>0</v>
      </c>
      <c r="N20" s="75">
        <f t="shared" si="3"/>
        <v>0</v>
      </c>
      <c r="O20" s="80">
        <f t="shared" si="4"/>
        <v>0</v>
      </c>
      <c r="P20" s="43">
        <v>0</v>
      </c>
      <c r="Q20" s="44">
        <v>0</v>
      </c>
      <c r="R20" s="75">
        <f t="shared" si="5"/>
        <v>0</v>
      </c>
      <c r="S20" s="80">
        <f t="shared" si="6"/>
        <v>0</v>
      </c>
      <c r="T20" s="43">
        <v>1</v>
      </c>
      <c r="U20" s="44">
        <v>0</v>
      </c>
      <c r="V20" s="75">
        <f t="shared" si="7"/>
        <v>1</v>
      </c>
      <c r="W20" s="80">
        <f t="shared" si="8"/>
        <v>1.1991126566340908E-5</v>
      </c>
      <c r="X20" s="43">
        <v>0</v>
      </c>
      <c r="Y20" s="44">
        <v>0</v>
      </c>
      <c r="Z20" s="75">
        <f t="shared" si="9"/>
        <v>0</v>
      </c>
      <c r="AA20" s="80">
        <f t="shared" si="10"/>
        <v>0</v>
      </c>
      <c r="AB20" s="43">
        <v>0</v>
      </c>
      <c r="AC20" s="44">
        <v>0</v>
      </c>
      <c r="AD20" s="75">
        <f t="shared" si="11"/>
        <v>0</v>
      </c>
      <c r="AE20" s="80">
        <f t="shared" si="12"/>
        <v>0</v>
      </c>
      <c r="AF20" s="43">
        <v>0</v>
      </c>
      <c r="AG20" s="44">
        <v>0</v>
      </c>
      <c r="AH20" s="75">
        <f t="shared" si="13"/>
        <v>0</v>
      </c>
      <c r="AI20" s="80">
        <f t="shared" si="14"/>
        <v>0</v>
      </c>
      <c r="AJ20" s="43">
        <v>0</v>
      </c>
      <c r="AK20" s="44">
        <v>0</v>
      </c>
      <c r="AL20" s="75">
        <f t="shared" si="15"/>
        <v>0</v>
      </c>
      <c r="AM20" s="80">
        <f t="shared" si="16"/>
        <v>0</v>
      </c>
    </row>
    <row r="21" spans="1:39" ht="24.95" customHeight="1">
      <c r="A21" s="3">
        <v>14</v>
      </c>
      <c r="B21" s="50" t="s">
        <v>239</v>
      </c>
      <c r="D21" s="43">
        <v>0</v>
      </c>
      <c r="E21" s="44">
        <v>0</v>
      </c>
      <c r="F21" s="75">
        <f t="shared" si="0"/>
        <v>0</v>
      </c>
      <c r="G21" s="80">
        <f t="shared" si="1"/>
        <v>0</v>
      </c>
      <c r="H21" s="43">
        <v>0</v>
      </c>
      <c r="I21" s="44">
        <v>0</v>
      </c>
      <c r="J21" s="75">
        <f t="shared" si="2"/>
        <v>0</v>
      </c>
      <c r="K21" s="80">
        <f t="shared" si="17"/>
        <v>0</v>
      </c>
      <c r="L21" s="43">
        <v>0</v>
      </c>
      <c r="M21" s="44">
        <v>0</v>
      </c>
      <c r="N21" s="75">
        <f t="shared" si="3"/>
        <v>0</v>
      </c>
      <c r="O21" s="80">
        <f t="shared" si="4"/>
        <v>0</v>
      </c>
      <c r="P21" s="43">
        <v>0</v>
      </c>
      <c r="Q21" s="44">
        <v>0</v>
      </c>
      <c r="R21" s="75">
        <f t="shared" si="5"/>
        <v>0</v>
      </c>
      <c r="S21" s="80">
        <f t="shared" si="6"/>
        <v>0</v>
      </c>
      <c r="T21" s="43">
        <v>0</v>
      </c>
      <c r="U21" s="44">
        <v>0</v>
      </c>
      <c r="V21" s="75">
        <f t="shared" si="7"/>
        <v>0</v>
      </c>
      <c r="W21" s="80">
        <f t="shared" si="8"/>
        <v>0</v>
      </c>
      <c r="X21" s="43">
        <v>15</v>
      </c>
      <c r="Y21" s="44">
        <v>0</v>
      </c>
      <c r="Z21" s="75">
        <f t="shared" si="9"/>
        <v>15</v>
      </c>
      <c r="AA21" s="80">
        <f t="shared" si="10"/>
        <v>5.6839712012125808E-3</v>
      </c>
      <c r="AB21" s="43">
        <v>0</v>
      </c>
      <c r="AC21" s="44">
        <v>0</v>
      </c>
      <c r="AD21" s="75">
        <f t="shared" si="11"/>
        <v>0</v>
      </c>
      <c r="AE21" s="80">
        <f t="shared" si="12"/>
        <v>0</v>
      </c>
      <c r="AF21" s="43">
        <v>0</v>
      </c>
      <c r="AG21" s="44">
        <v>0</v>
      </c>
      <c r="AH21" s="75">
        <f t="shared" si="13"/>
        <v>0</v>
      </c>
      <c r="AI21" s="80">
        <f t="shared" si="14"/>
        <v>0</v>
      </c>
      <c r="AJ21" s="43">
        <v>0</v>
      </c>
      <c r="AK21" s="44">
        <v>0</v>
      </c>
      <c r="AL21" s="75">
        <f t="shared" si="15"/>
        <v>0</v>
      </c>
      <c r="AM21" s="80">
        <f t="shared" si="16"/>
        <v>0</v>
      </c>
    </row>
    <row r="22" spans="1:39" ht="24.95" customHeight="1">
      <c r="A22" s="3">
        <v>15</v>
      </c>
      <c r="B22" s="50" t="s">
        <v>52</v>
      </c>
      <c r="D22" s="43">
        <v>0</v>
      </c>
      <c r="E22" s="44">
        <v>0</v>
      </c>
      <c r="F22" s="75">
        <f t="shared" si="0"/>
        <v>0</v>
      </c>
      <c r="G22" s="80">
        <f t="shared" si="1"/>
        <v>0</v>
      </c>
      <c r="H22" s="43">
        <v>0</v>
      </c>
      <c r="I22" s="44">
        <v>0</v>
      </c>
      <c r="J22" s="75">
        <f t="shared" si="2"/>
        <v>0</v>
      </c>
      <c r="K22" s="80">
        <f t="shared" si="17"/>
        <v>0</v>
      </c>
      <c r="L22" s="43">
        <v>0</v>
      </c>
      <c r="M22" s="44">
        <v>0</v>
      </c>
      <c r="N22" s="75">
        <f t="shared" si="3"/>
        <v>0</v>
      </c>
      <c r="O22" s="80">
        <f t="shared" si="4"/>
        <v>0</v>
      </c>
      <c r="P22" s="43">
        <v>0</v>
      </c>
      <c r="Q22" s="44">
        <v>0</v>
      </c>
      <c r="R22" s="75">
        <f t="shared" si="5"/>
        <v>0</v>
      </c>
      <c r="S22" s="80">
        <f t="shared" si="6"/>
        <v>0</v>
      </c>
      <c r="T22" s="43">
        <v>1810</v>
      </c>
      <c r="U22" s="44">
        <v>0</v>
      </c>
      <c r="V22" s="75">
        <f t="shared" si="7"/>
        <v>1810</v>
      </c>
      <c r="W22" s="80">
        <f t="shared" si="8"/>
        <v>2.1703939085077045E-2</v>
      </c>
      <c r="X22" s="43">
        <v>0</v>
      </c>
      <c r="Y22" s="44">
        <v>0</v>
      </c>
      <c r="Z22" s="75">
        <f t="shared" si="9"/>
        <v>0</v>
      </c>
      <c r="AA22" s="80">
        <f t="shared" si="10"/>
        <v>0</v>
      </c>
      <c r="AB22" s="43">
        <v>0</v>
      </c>
      <c r="AC22" s="44">
        <v>0</v>
      </c>
      <c r="AD22" s="75">
        <f t="shared" si="11"/>
        <v>0</v>
      </c>
      <c r="AE22" s="80">
        <f t="shared" si="12"/>
        <v>0</v>
      </c>
      <c r="AF22" s="43">
        <v>0</v>
      </c>
      <c r="AG22" s="44">
        <v>0</v>
      </c>
      <c r="AH22" s="75">
        <f t="shared" si="13"/>
        <v>0</v>
      </c>
      <c r="AI22" s="80">
        <f t="shared" si="14"/>
        <v>0</v>
      </c>
      <c r="AJ22" s="43">
        <v>0</v>
      </c>
      <c r="AK22" s="44">
        <v>0</v>
      </c>
      <c r="AL22" s="75">
        <f t="shared" si="15"/>
        <v>0</v>
      </c>
      <c r="AM22" s="80">
        <f t="shared" si="16"/>
        <v>0</v>
      </c>
    </row>
    <row r="23" spans="1:39" ht="24.95" customHeight="1">
      <c r="A23" s="3">
        <v>16</v>
      </c>
      <c r="B23" s="50" t="s">
        <v>45</v>
      </c>
      <c r="D23" s="43">
        <v>0</v>
      </c>
      <c r="E23" s="44">
        <v>0</v>
      </c>
      <c r="F23" s="75">
        <f t="shared" si="0"/>
        <v>0</v>
      </c>
      <c r="G23" s="80">
        <f t="shared" si="1"/>
        <v>0</v>
      </c>
      <c r="H23" s="43">
        <v>0</v>
      </c>
      <c r="I23" s="44">
        <v>0</v>
      </c>
      <c r="J23" s="75">
        <f t="shared" si="2"/>
        <v>0</v>
      </c>
      <c r="K23" s="80">
        <f t="shared" si="17"/>
        <v>0</v>
      </c>
      <c r="L23" s="43">
        <v>0</v>
      </c>
      <c r="M23" s="44">
        <v>0</v>
      </c>
      <c r="N23" s="75">
        <f t="shared" si="3"/>
        <v>0</v>
      </c>
      <c r="O23" s="80">
        <f t="shared" si="4"/>
        <v>0</v>
      </c>
      <c r="P23" s="43">
        <v>0</v>
      </c>
      <c r="Q23" s="44">
        <v>0</v>
      </c>
      <c r="R23" s="75">
        <f t="shared" si="5"/>
        <v>0</v>
      </c>
      <c r="S23" s="80">
        <f t="shared" si="6"/>
        <v>0</v>
      </c>
      <c r="T23" s="43">
        <v>12308</v>
      </c>
      <c r="U23" s="44">
        <v>2183</v>
      </c>
      <c r="V23" s="75">
        <f t="shared" si="7"/>
        <v>14491</v>
      </c>
      <c r="W23" s="80">
        <f t="shared" si="8"/>
        <v>0.17376341507284609</v>
      </c>
      <c r="X23" s="43">
        <v>0</v>
      </c>
      <c r="Y23" s="44">
        <v>0</v>
      </c>
      <c r="Z23" s="75">
        <f t="shared" si="9"/>
        <v>0</v>
      </c>
      <c r="AA23" s="80">
        <f t="shared" si="10"/>
        <v>0</v>
      </c>
      <c r="AB23" s="43">
        <v>0</v>
      </c>
      <c r="AC23" s="44">
        <v>0</v>
      </c>
      <c r="AD23" s="75">
        <f t="shared" si="11"/>
        <v>0</v>
      </c>
      <c r="AE23" s="80">
        <f t="shared" si="12"/>
        <v>0</v>
      </c>
      <c r="AF23" s="43">
        <v>0</v>
      </c>
      <c r="AG23" s="44">
        <v>0</v>
      </c>
      <c r="AH23" s="75">
        <f t="shared" si="13"/>
        <v>0</v>
      </c>
      <c r="AI23" s="80">
        <f t="shared" si="14"/>
        <v>0</v>
      </c>
      <c r="AJ23" s="43">
        <v>0</v>
      </c>
      <c r="AK23" s="44">
        <v>0</v>
      </c>
      <c r="AL23" s="75">
        <f t="shared" si="15"/>
        <v>0</v>
      </c>
      <c r="AM23" s="80">
        <f t="shared" si="16"/>
        <v>0</v>
      </c>
    </row>
    <row r="24" spans="1:39" ht="24.95" customHeight="1">
      <c r="A24" s="3">
        <v>17</v>
      </c>
      <c r="B24" s="50" t="s">
        <v>144</v>
      </c>
      <c r="D24" s="43">
        <v>0</v>
      </c>
      <c r="E24" s="44">
        <v>0</v>
      </c>
      <c r="F24" s="75">
        <f t="shared" si="0"/>
        <v>0</v>
      </c>
      <c r="G24" s="80">
        <f t="shared" si="1"/>
        <v>0</v>
      </c>
      <c r="H24" s="43">
        <v>0</v>
      </c>
      <c r="I24" s="44">
        <v>0</v>
      </c>
      <c r="J24" s="75">
        <f t="shared" si="2"/>
        <v>0</v>
      </c>
      <c r="K24" s="80">
        <f t="shared" si="17"/>
        <v>0</v>
      </c>
      <c r="L24" s="43">
        <v>0</v>
      </c>
      <c r="M24" s="44">
        <v>0</v>
      </c>
      <c r="N24" s="75">
        <f t="shared" si="3"/>
        <v>0</v>
      </c>
      <c r="O24" s="80">
        <f t="shared" si="4"/>
        <v>0</v>
      </c>
      <c r="P24" s="43">
        <v>0</v>
      </c>
      <c r="Q24" s="44">
        <v>0</v>
      </c>
      <c r="R24" s="75">
        <f t="shared" si="5"/>
        <v>0</v>
      </c>
      <c r="S24" s="80">
        <f t="shared" si="6"/>
        <v>0</v>
      </c>
      <c r="T24" s="43">
        <v>1</v>
      </c>
      <c r="U24" s="44">
        <v>0</v>
      </c>
      <c r="V24" s="75">
        <f t="shared" si="7"/>
        <v>1</v>
      </c>
      <c r="W24" s="80">
        <f t="shared" si="8"/>
        <v>1.1991126566340908E-5</v>
      </c>
      <c r="X24" s="43">
        <v>0</v>
      </c>
      <c r="Y24" s="44">
        <v>0</v>
      </c>
      <c r="Z24" s="75">
        <f t="shared" si="9"/>
        <v>0</v>
      </c>
      <c r="AA24" s="80">
        <f t="shared" si="10"/>
        <v>0</v>
      </c>
      <c r="AB24" s="43">
        <v>0</v>
      </c>
      <c r="AC24" s="44">
        <v>0</v>
      </c>
      <c r="AD24" s="75">
        <f t="shared" si="11"/>
        <v>0</v>
      </c>
      <c r="AE24" s="80">
        <f t="shared" si="12"/>
        <v>0</v>
      </c>
      <c r="AF24" s="43">
        <v>0</v>
      </c>
      <c r="AG24" s="44">
        <v>0</v>
      </c>
      <c r="AH24" s="75">
        <f t="shared" si="13"/>
        <v>0</v>
      </c>
      <c r="AI24" s="80">
        <f t="shared" si="14"/>
        <v>0</v>
      </c>
      <c r="AJ24" s="43">
        <v>0</v>
      </c>
      <c r="AK24" s="44">
        <v>0</v>
      </c>
      <c r="AL24" s="75">
        <f t="shared" si="15"/>
        <v>0</v>
      </c>
      <c r="AM24" s="80">
        <f t="shared" si="16"/>
        <v>0</v>
      </c>
    </row>
    <row r="25" spans="1:39" ht="24.95" customHeight="1">
      <c r="A25" s="3">
        <v>18</v>
      </c>
      <c r="B25" s="50" t="s">
        <v>86</v>
      </c>
      <c r="D25" s="43">
        <v>0</v>
      </c>
      <c r="E25" s="44">
        <v>0</v>
      </c>
      <c r="F25" s="75">
        <f t="shared" si="0"/>
        <v>0</v>
      </c>
      <c r="G25" s="80">
        <f t="shared" si="1"/>
        <v>0</v>
      </c>
      <c r="H25" s="43">
        <v>0</v>
      </c>
      <c r="I25" s="44">
        <v>0</v>
      </c>
      <c r="J25" s="75">
        <f t="shared" si="2"/>
        <v>0</v>
      </c>
      <c r="K25" s="80">
        <f t="shared" si="17"/>
        <v>0</v>
      </c>
      <c r="L25" s="43">
        <v>0</v>
      </c>
      <c r="M25" s="44">
        <v>0</v>
      </c>
      <c r="N25" s="75">
        <f t="shared" si="3"/>
        <v>0</v>
      </c>
      <c r="O25" s="80">
        <f t="shared" si="4"/>
        <v>0</v>
      </c>
      <c r="P25" s="43">
        <v>31</v>
      </c>
      <c r="Q25" s="44">
        <v>0</v>
      </c>
      <c r="R25" s="75">
        <f t="shared" si="5"/>
        <v>31</v>
      </c>
      <c r="S25" s="80">
        <f t="shared" si="6"/>
        <v>8.5258525852585261E-3</v>
      </c>
      <c r="T25" s="43">
        <v>54</v>
      </c>
      <c r="U25" s="44">
        <v>0</v>
      </c>
      <c r="V25" s="75">
        <f t="shared" si="7"/>
        <v>54</v>
      </c>
      <c r="W25" s="80">
        <f t="shared" si="8"/>
        <v>6.4752083458240899E-4</v>
      </c>
      <c r="X25" s="43">
        <v>0</v>
      </c>
      <c r="Y25" s="44">
        <v>0</v>
      </c>
      <c r="Z25" s="75">
        <f t="shared" si="9"/>
        <v>0</v>
      </c>
      <c r="AA25" s="80">
        <f t="shared" si="10"/>
        <v>0</v>
      </c>
      <c r="AB25" s="43">
        <v>0</v>
      </c>
      <c r="AC25" s="44">
        <v>0</v>
      </c>
      <c r="AD25" s="75">
        <f t="shared" si="11"/>
        <v>0</v>
      </c>
      <c r="AE25" s="80">
        <f t="shared" si="12"/>
        <v>0</v>
      </c>
      <c r="AF25" s="43">
        <v>0</v>
      </c>
      <c r="AG25" s="44">
        <v>0</v>
      </c>
      <c r="AH25" s="75">
        <f t="shared" si="13"/>
        <v>0</v>
      </c>
      <c r="AI25" s="80">
        <f t="shared" si="14"/>
        <v>0</v>
      </c>
      <c r="AJ25" s="43">
        <v>0</v>
      </c>
      <c r="AK25" s="44">
        <v>0</v>
      </c>
      <c r="AL25" s="75">
        <f t="shared" si="15"/>
        <v>0</v>
      </c>
      <c r="AM25" s="80">
        <f t="shared" si="16"/>
        <v>0</v>
      </c>
    </row>
    <row r="26" spans="1:39" ht="24.95" customHeight="1">
      <c r="A26" s="3">
        <v>19</v>
      </c>
      <c r="B26" s="50" t="s">
        <v>145</v>
      </c>
      <c r="D26" s="43">
        <v>0</v>
      </c>
      <c r="E26" s="44">
        <v>2</v>
      </c>
      <c r="F26" s="75">
        <f t="shared" si="0"/>
        <v>2</v>
      </c>
      <c r="G26" s="80">
        <f t="shared" si="1"/>
        <v>9.8449421609648037E-5</v>
      </c>
      <c r="H26" s="43">
        <v>0</v>
      </c>
      <c r="I26" s="44">
        <v>0</v>
      </c>
      <c r="J26" s="75">
        <f t="shared" si="2"/>
        <v>0</v>
      </c>
      <c r="K26" s="80">
        <f t="shared" si="17"/>
        <v>0</v>
      </c>
      <c r="L26" s="43">
        <v>0</v>
      </c>
      <c r="M26" s="44">
        <v>0</v>
      </c>
      <c r="N26" s="75">
        <f t="shared" si="3"/>
        <v>0</v>
      </c>
      <c r="O26" s="80">
        <f t="shared" si="4"/>
        <v>0</v>
      </c>
      <c r="P26" s="43">
        <v>0</v>
      </c>
      <c r="Q26" s="44">
        <v>0</v>
      </c>
      <c r="R26" s="75">
        <f t="shared" si="5"/>
        <v>0</v>
      </c>
      <c r="S26" s="80">
        <f t="shared" si="6"/>
        <v>0</v>
      </c>
      <c r="T26" s="43">
        <v>0</v>
      </c>
      <c r="U26" s="44">
        <v>0</v>
      </c>
      <c r="V26" s="75">
        <f t="shared" si="7"/>
        <v>0</v>
      </c>
      <c r="W26" s="80">
        <f t="shared" si="8"/>
        <v>0</v>
      </c>
      <c r="X26" s="43">
        <v>0</v>
      </c>
      <c r="Y26" s="44">
        <v>0</v>
      </c>
      <c r="Z26" s="75">
        <f t="shared" si="9"/>
        <v>0</v>
      </c>
      <c r="AA26" s="80">
        <f t="shared" si="10"/>
        <v>0</v>
      </c>
      <c r="AB26" s="43">
        <v>0</v>
      </c>
      <c r="AC26" s="44">
        <v>0</v>
      </c>
      <c r="AD26" s="75">
        <f t="shared" si="11"/>
        <v>0</v>
      </c>
      <c r="AE26" s="80">
        <f t="shared" si="12"/>
        <v>0</v>
      </c>
      <c r="AF26" s="43">
        <v>0</v>
      </c>
      <c r="AG26" s="44">
        <v>0</v>
      </c>
      <c r="AH26" s="75">
        <f t="shared" si="13"/>
        <v>0</v>
      </c>
      <c r="AI26" s="80">
        <f t="shared" si="14"/>
        <v>0</v>
      </c>
      <c r="AJ26" s="43">
        <v>0</v>
      </c>
      <c r="AK26" s="44">
        <v>0</v>
      </c>
      <c r="AL26" s="75">
        <f t="shared" si="15"/>
        <v>0</v>
      </c>
      <c r="AM26" s="80">
        <f t="shared" si="16"/>
        <v>0</v>
      </c>
    </row>
    <row r="27" spans="1:39" ht="24.95" customHeight="1">
      <c r="A27" s="3">
        <v>20</v>
      </c>
      <c r="B27" s="50" t="s">
        <v>78</v>
      </c>
      <c r="D27" s="43">
        <v>0</v>
      </c>
      <c r="E27" s="44">
        <v>0</v>
      </c>
      <c r="F27" s="75">
        <f t="shared" si="0"/>
        <v>0</v>
      </c>
      <c r="G27" s="80">
        <f t="shared" si="1"/>
        <v>0</v>
      </c>
      <c r="H27" s="43">
        <v>0</v>
      </c>
      <c r="I27" s="44">
        <v>0</v>
      </c>
      <c r="J27" s="75">
        <f t="shared" si="2"/>
        <v>0</v>
      </c>
      <c r="K27" s="80">
        <f t="shared" si="17"/>
        <v>0</v>
      </c>
      <c r="L27" s="43">
        <v>0</v>
      </c>
      <c r="M27" s="44">
        <v>0</v>
      </c>
      <c r="N27" s="75">
        <f t="shared" si="3"/>
        <v>0</v>
      </c>
      <c r="O27" s="80">
        <f t="shared" si="4"/>
        <v>0</v>
      </c>
      <c r="P27" s="43">
        <v>0</v>
      </c>
      <c r="Q27" s="44">
        <v>0</v>
      </c>
      <c r="R27" s="75">
        <f t="shared" si="5"/>
        <v>0</v>
      </c>
      <c r="S27" s="80">
        <f t="shared" si="6"/>
        <v>0</v>
      </c>
      <c r="T27" s="43">
        <v>290</v>
      </c>
      <c r="U27" s="44">
        <v>0</v>
      </c>
      <c r="V27" s="75">
        <f t="shared" si="7"/>
        <v>290</v>
      </c>
      <c r="W27" s="80">
        <f t="shared" si="8"/>
        <v>3.4774267042388634E-3</v>
      </c>
      <c r="X27" s="43">
        <v>0</v>
      </c>
      <c r="Y27" s="44">
        <v>0</v>
      </c>
      <c r="Z27" s="75">
        <f t="shared" si="9"/>
        <v>0</v>
      </c>
      <c r="AA27" s="80">
        <f t="shared" si="10"/>
        <v>0</v>
      </c>
      <c r="AB27" s="43">
        <v>0</v>
      </c>
      <c r="AC27" s="44">
        <v>0</v>
      </c>
      <c r="AD27" s="75">
        <f t="shared" si="11"/>
        <v>0</v>
      </c>
      <c r="AE27" s="80">
        <f t="shared" si="12"/>
        <v>0</v>
      </c>
      <c r="AF27" s="43">
        <v>0</v>
      </c>
      <c r="AG27" s="44">
        <v>0</v>
      </c>
      <c r="AH27" s="75">
        <f t="shared" si="13"/>
        <v>0</v>
      </c>
      <c r="AI27" s="80">
        <f t="shared" si="14"/>
        <v>0</v>
      </c>
      <c r="AJ27" s="43">
        <v>0</v>
      </c>
      <c r="AK27" s="44">
        <v>0</v>
      </c>
      <c r="AL27" s="75">
        <f t="shared" si="15"/>
        <v>0</v>
      </c>
      <c r="AM27" s="80">
        <f t="shared" si="16"/>
        <v>0</v>
      </c>
    </row>
    <row r="28" spans="1:39" ht="24.95" customHeight="1">
      <c r="A28" s="3">
        <v>21</v>
      </c>
      <c r="B28" s="50" t="s">
        <v>243</v>
      </c>
      <c r="D28" s="43">
        <v>0</v>
      </c>
      <c r="E28" s="44">
        <v>0</v>
      </c>
      <c r="F28" s="75">
        <f t="shared" si="0"/>
        <v>0</v>
      </c>
      <c r="G28" s="80">
        <f t="shared" si="1"/>
        <v>0</v>
      </c>
      <c r="H28" s="43">
        <v>0</v>
      </c>
      <c r="I28" s="44">
        <v>0</v>
      </c>
      <c r="J28" s="75">
        <f t="shared" si="2"/>
        <v>0</v>
      </c>
      <c r="K28" s="80">
        <f t="shared" si="17"/>
        <v>0</v>
      </c>
      <c r="L28" s="43">
        <v>0</v>
      </c>
      <c r="M28" s="44">
        <v>0</v>
      </c>
      <c r="N28" s="75">
        <f t="shared" si="3"/>
        <v>0</v>
      </c>
      <c r="O28" s="80">
        <f t="shared" si="4"/>
        <v>0</v>
      </c>
      <c r="P28" s="43">
        <v>0</v>
      </c>
      <c r="Q28" s="44">
        <v>0</v>
      </c>
      <c r="R28" s="75">
        <f t="shared" si="5"/>
        <v>0</v>
      </c>
      <c r="S28" s="80">
        <f t="shared" si="6"/>
        <v>0</v>
      </c>
      <c r="T28" s="43">
        <v>0</v>
      </c>
      <c r="U28" s="44">
        <v>0</v>
      </c>
      <c r="V28" s="75">
        <f t="shared" si="7"/>
        <v>0</v>
      </c>
      <c r="W28" s="80">
        <f t="shared" si="8"/>
        <v>0</v>
      </c>
      <c r="X28" s="43">
        <v>7</v>
      </c>
      <c r="Y28" s="44">
        <v>0</v>
      </c>
      <c r="Z28" s="75">
        <f t="shared" si="9"/>
        <v>7</v>
      </c>
      <c r="AA28" s="80">
        <f t="shared" si="10"/>
        <v>2.6525198938992041E-3</v>
      </c>
      <c r="AB28" s="43">
        <v>0</v>
      </c>
      <c r="AC28" s="44">
        <v>0</v>
      </c>
      <c r="AD28" s="75">
        <f t="shared" si="11"/>
        <v>0</v>
      </c>
      <c r="AE28" s="80">
        <f t="shared" si="12"/>
        <v>0</v>
      </c>
      <c r="AF28" s="43">
        <v>0</v>
      </c>
      <c r="AG28" s="44">
        <v>0</v>
      </c>
      <c r="AH28" s="75">
        <f t="shared" si="13"/>
        <v>0</v>
      </c>
      <c r="AI28" s="80">
        <f t="shared" si="14"/>
        <v>0</v>
      </c>
      <c r="AJ28" s="43">
        <v>0</v>
      </c>
      <c r="AK28" s="44">
        <v>0</v>
      </c>
      <c r="AL28" s="75">
        <f t="shared" si="15"/>
        <v>0</v>
      </c>
      <c r="AM28" s="80">
        <f t="shared" si="16"/>
        <v>0</v>
      </c>
    </row>
    <row r="29" spans="1:39" ht="24.95" customHeight="1">
      <c r="A29" s="3">
        <v>22</v>
      </c>
      <c r="B29" s="50" t="s">
        <v>111</v>
      </c>
      <c r="D29" s="43">
        <v>0</v>
      </c>
      <c r="E29" s="44">
        <v>0</v>
      </c>
      <c r="F29" s="75">
        <f t="shared" si="0"/>
        <v>0</v>
      </c>
      <c r="G29" s="80">
        <f t="shared" si="1"/>
        <v>0</v>
      </c>
      <c r="H29" s="43">
        <v>0</v>
      </c>
      <c r="I29" s="44">
        <v>0</v>
      </c>
      <c r="J29" s="75">
        <f t="shared" si="2"/>
        <v>0</v>
      </c>
      <c r="K29" s="80">
        <f t="shared" si="17"/>
        <v>0</v>
      </c>
      <c r="L29" s="43">
        <v>0</v>
      </c>
      <c r="M29" s="44">
        <v>0</v>
      </c>
      <c r="N29" s="75">
        <f t="shared" si="3"/>
        <v>0</v>
      </c>
      <c r="O29" s="80">
        <f t="shared" si="4"/>
        <v>0</v>
      </c>
      <c r="P29" s="43">
        <v>0</v>
      </c>
      <c r="Q29" s="44">
        <v>0</v>
      </c>
      <c r="R29" s="75">
        <f t="shared" si="5"/>
        <v>0</v>
      </c>
      <c r="S29" s="80">
        <f t="shared" si="6"/>
        <v>0</v>
      </c>
      <c r="T29" s="43">
        <v>0</v>
      </c>
      <c r="U29" s="44">
        <v>0</v>
      </c>
      <c r="V29" s="75">
        <f t="shared" si="7"/>
        <v>0</v>
      </c>
      <c r="W29" s="80">
        <f t="shared" si="8"/>
        <v>0</v>
      </c>
      <c r="X29" s="43">
        <v>9</v>
      </c>
      <c r="Y29" s="44">
        <v>0</v>
      </c>
      <c r="Z29" s="75">
        <f t="shared" si="9"/>
        <v>9</v>
      </c>
      <c r="AA29" s="80">
        <f t="shared" si="10"/>
        <v>3.4103827207275484E-3</v>
      </c>
      <c r="AB29" s="43">
        <v>0</v>
      </c>
      <c r="AC29" s="44">
        <v>0</v>
      </c>
      <c r="AD29" s="75">
        <f t="shared" si="11"/>
        <v>0</v>
      </c>
      <c r="AE29" s="80">
        <f t="shared" si="12"/>
        <v>0</v>
      </c>
      <c r="AF29" s="43">
        <v>0</v>
      </c>
      <c r="AG29" s="44">
        <v>0</v>
      </c>
      <c r="AH29" s="75">
        <f t="shared" si="13"/>
        <v>0</v>
      </c>
      <c r="AI29" s="80">
        <f t="shared" si="14"/>
        <v>0</v>
      </c>
      <c r="AJ29" s="43">
        <v>0</v>
      </c>
      <c r="AK29" s="44">
        <v>0</v>
      </c>
      <c r="AL29" s="75">
        <f t="shared" si="15"/>
        <v>0</v>
      </c>
      <c r="AM29" s="80">
        <f t="shared" si="16"/>
        <v>0</v>
      </c>
    </row>
    <row r="30" spans="1:39" ht="24.95" customHeight="1">
      <c r="A30" s="3">
        <v>23</v>
      </c>
      <c r="B30" s="50" t="s">
        <v>148</v>
      </c>
      <c r="D30" s="43">
        <v>0</v>
      </c>
      <c r="E30" s="44">
        <v>0</v>
      </c>
      <c r="F30" s="75">
        <f t="shared" si="0"/>
        <v>0</v>
      </c>
      <c r="G30" s="80">
        <f t="shared" si="1"/>
        <v>0</v>
      </c>
      <c r="H30" s="43">
        <v>0</v>
      </c>
      <c r="I30" s="44">
        <v>0</v>
      </c>
      <c r="J30" s="75">
        <f t="shared" si="2"/>
        <v>0</v>
      </c>
      <c r="K30" s="80">
        <f t="shared" si="17"/>
        <v>0</v>
      </c>
      <c r="L30" s="43">
        <v>0</v>
      </c>
      <c r="M30" s="44">
        <v>0</v>
      </c>
      <c r="N30" s="75">
        <f t="shared" si="3"/>
        <v>0</v>
      </c>
      <c r="O30" s="80">
        <f t="shared" si="4"/>
        <v>0</v>
      </c>
      <c r="P30" s="43">
        <v>22</v>
      </c>
      <c r="Q30" s="44">
        <v>0</v>
      </c>
      <c r="R30" s="75">
        <f t="shared" si="5"/>
        <v>22</v>
      </c>
      <c r="S30" s="80">
        <f t="shared" si="6"/>
        <v>6.0506050605060504E-3</v>
      </c>
      <c r="T30" s="43">
        <v>0</v>
      </c>
      <c r="U30" s="44">
        <v>0</v>
      </c>
      <c r="V30" s="75">
        <f t="shared" si="7"/>
        <v>0</v>
      </c>
      <c r="W30" s="80">
        <f t="shared" si="8"/>
        <v>0</v>
      </c>
      <c r="X30" s="43">
        <v>0</v>
      </c>
      <c r="Y30" s="44">
        <v>0</v>
      </c>
      <c r="Z30" s="75">
        <f t="shared" si="9"/>
        <v>0</v>
      </c>
      <c r="AA30" s="80">
        <f t="shared" si="10"/>
        <v>0</v>
      </c>
      <c r="AB30" s="43">
        <v>0</v>
      </c>
      <c r="AC30" s="44">
        <v>0</v>
      </c>
      <c r="AD30" s="75">
        <f t="shared" si="11"/>
        <v>0</v>
      </c>
      <c r="AE30" s="80">
        <f t="shared" si="12"/>
        <v>0</v>
      </c>
      <c r="AF30" s="43">
        <v>0</v>
      </c>
      <c r="AG30" s="44">
        <v>0</v>
      </c>
      <c r="AH30" s="75">
        <f t="shared" si="13"/>
        <v>0</v>
      </c>
      <c r="AI30" s="80">
        <f t="shared" si="14"/>
        <v>0</v>
      </c>
      <c r="AJ30" s="43">
        <v>0</v>
      </c>
      <c r="AK30" s="44">
        <v>0</v>
      </c>
      <c r="AL30" s="75">
        <f t="shared" si="15"/>
        <v>0</v>
      </c>
      <c r="AM30" s="80">
        <f t="shared" si="16"/>
        <v>0</v>
      </c>
    </row>
    <row r="31" spans="1:39" ht="24.95" customHeight="1">
      <c r="A31" s="3">
        <v>24</v>
      </c>
      <c r="B31" s="50" t="s">
        <v>63</v>
      </c>
      <c r="D31" s="43">
        <v>0</v>
      </c>
      <c r="E31" s="44">
        <v>0</v>
      </c>
      <c r="F31" s="75">
        <f t="shared" si="0"/>
        <v>0</v>
      </c>
      <c r="G31" s="80">
        <f t="shared" si="1"/>
        <v>0</v>
      </c>
      <c r="H31" s="43">
        <v>0</v>
      </c>
      <c r="I31" s="44">
        <v>0</v>
      </c>
      <c r="J31" s="75">
        <f t="shared" si="2"/>
        <v>0</v>
      </c>
      <c r="K31" s="80">
        <f t="shared" si="17"/>
        <v>0</v>
      </c>
      <c r="L31" s="43">
        <v>0</v>
      </c>
      <c r="M31" s="44">
        <v>0</v>
      </c>
      <c r="N31" s="75">
        <f t="shared" si="3"/>
        <v>0</v>
      </c>
      <c r="O31" s="80">
        <f t="shared" si="4"/>
        <v>0</v>
      </c>
      <c r="P31" s="43">
        <v>0</v>
      </c>
      <c r="Q31" s="44">
        <v>0</v>
      </c>
      <c r="R31" s="75">
        <f t="shared" si="5"/>
        <v>0</v>
      </c>
      <c r="S31" s="80">
        <f t="shared" si="6"/>
        <v>0</v>
      </c>
      <c r="T31" s="43">
        <v>771</v>
      </c>
      <c r="U31" s="44">
        <v>0</v>
      </c>
      <c r="V31" s="75">
        <f t="shared" si="7"/>
        <v>771</v>
      </c>
      <c r="W31" s="80">
        <f t="shared" si="8"/>
        <v>9.2451585826488405E-3</v>
      </c>
      <c r="X31" s="43">
        <v>0</v>
      </c>
      <c r="Y31" s="44">
        <v>0</v>
      </c>
      <c r="Z31" s="75">
        <f t="shared" si="9"/>
        <v>0</v>
      </c>
      <c r="AA31" s="80">
        <f t="shared" si="10"/>
        <v>0</v>
      </c>
      <c r="AB31" s="43">
        <v>0</v>
      </c>
      <c r="AC31" s="44">
        <v>0</v>
      </c>
      <c r="AD31" s="75">
        <f t="shared" si="11"/>
        <v>0</v>
      </c>
      <c r="AE31" s="80">
        <f t="shared" si="12"/>
        <v>0</v>
      </c>
      <c r="AF31" s="43">
        <v>0</v>
      </c>
      <c r="AG31" s="44">
        <v>0</v>
      </c>
      <c r="AH31" s="75">
        <f t="shared" si="13"/>
        <v>0</v>
      </c>
      <c r="AI31" s="80">
        <f t="shared" si="14"/>
        <v>0</v>
      </c>
      <c r="AJ31" s="43">
        <v>72</v>
      </c>
      <c r="AK31" s="44">
        <v>0</v>
      </c>
      <c r="AL31" s="75">
        <f t="shared" si="15"/>
        <v>72</v>
      </c>
      <c r="AM31" s="80">
        <f t="shared" si="16"/>
        <v>0.10892586989409984</v>
      </c>
    </row>
    <row r="32" spans="1:39" ht="24.95" customHeight="1">
      <c r="A32" s="3">
        <v>25</v>
      </c>
      <c r="B32" s="50" t="s">
        <v>236</v>
      </c>
      <c r="D32" s="43">
        <v>0</v>
      </c>
      <c r="E32" s="44">
        <v>0</v>
      </c>
      <c r="F32" s="75">
        <f t="shared" si="0"/>
        <v>0</v>
      </c>
      <c r="G32" s="80">
        <f t="shared" si="1"/>
        <v>0</v>
      </c>
      <c r="H32" s="43">
        <v>0</v>
      </c>
      <c r="I32" s="44">
        <v>0</v>
      </c>
      <c r="J32" s="75">
        <f t="shared" si="2"/>
        <v>0</v>
      </c>
      <c r="K32" s="80">
        <f t="shared" si="17"/>
        <v>0</v>
      </c>
      <c r="L32" s="43">
        <v>0</v>
      </c>
      <c r="M32" s="44">
        <v>0</v>
      </c>
      <c r="N32" s="75">
        <f t="shared" si="3"/>
        <v>0</v>
      </c>
      <c r="O32" s="80">
        <f t="shared" si="4"/>
        <v>0</v>
      </c>
      <c r="P32" s="43">
        <v>0</v>
      </c>
      <c r="Q32" s="44">
        <v>0</v>
      </c>
      <c r="R32" s="75">
        <f t="shared" si="5"/>
        <v>0</v>
      </c>
      <c r="S32" s="80">
        <f t="shared" si="6"/>
        <v>0</v>
      </c>
      <c r="T32" s="43">
        <v>0</v>
      </c>
      <c r="U32" s="44">
        <v>0</v>
      </c>
      <c r="V32" s="75">
        <f t="shared" si="7"/>
        <v>0</v>
      </c>
      <c r="W32" s="80">
        <f t="shared" si="8"/>
        <v>0</v>
      </c>
      <c r="X32" s="43">
        <v>36</v>
      </c>
      <c r="Y32" s="44">
        <v>0</v>
      </c>
      <c r="Z32" s="75">
        <f t="shared" si="9"/>
        <v>36</v>
      </c>
      <c r="AA32" s="80">
        <f t="shared" si="10"/>
        <v>1.3641530882910194E-2</v>
      </c>
      <c r="AB32" s="43">
        <v>0</v>
      </c>
      <c r="AC32" s="44">
        <v>0</v>
      </c>
      <c r="AD32" s="75">
        <f t="shared" si="11"/>
        <v>0</v>
      </c>
      <c r="AE32" s="80">
        <f t="shared" si="12"/>
        <v>0</v>
      </c>
      <c r="AF32" s="43">
        <v>0</v>
      </c>
      <c r="AG32" s="44">
        <v>0</v>
      </c>
      <c r="AH32" s="75">
        <f t="shared" si="13"/>
        <v>0</v>
      </c>
      <c r="AI32" s="80">
        <f t="shared" si="14"/>
        <v>0</v>
      </c>
      <c r="AJ32" s="43">
        <v>0</v>
      </c>
      <c r="AK32" s="44">
        <v>0</v>
      </c>
      <c r="AL32" s="75">
        <f t="shared" si="15"/>
        <v>0</v>
      </c>
      <c r="AM32" s="80">
        <f t="shared" si="16"/>
        <v>0</v>
      </c>
    </row>
    <row r="33" spans="1:39" ht="24.95" customHeight="1">
      <c r="A33" s="3">
        <v>26</v>
      </c>
      <c r="B33" s="50" t="s">
        <v>87</v>
      </c>
      <c r="D33" s="43">
        <v>0</v>
      </c>
      <c r="E33" s="44">
        <v>0</v>
      </c>
      <c r="F33" s="75">
        <f t="shared" si="0"/>
        <v>0</v>
      </c>
      <c r="G33" s="80">
        <f t="shared" si="1"/>
        <v>0</v>
      </c>
      <c r="H33" s="43">
        <v>0</v>
      </c>
      <c r="I33" s="44">
        <v>0</v>
      </c>
      <c r="J33" s="75">
        <f t="shared" si="2"/>
        <v>0</v>
      </c>
      <c r="K33" s="80">
        <f t="shared" si="17"/>
        <v>0</v>
      </c>
      <c r="L33" s="43">
        <v>0</v>
      </c>
      <c r="M33" s="44">
        <v>0</v>
      </c>
      <c r="N33" s="75">
        <f t="shared" si="3"/>
        <v>0</v>
      </c>
      <c r="O33" s="80">
        <f t="shared" si="4"/>
        <v>0</v>
      </c>
      <c r="P33" s="43">
        <v>0</v>
      </c>
      <c r="Q33" s="44">
        <v>0</v>
      </c>
      <c r="R33" s="75">
        <f t="shared" si="5"/>
        <v>0</v>
      </c>
      <c r="S33" s="80">
        <f t="shared" si="6"/>
        <v>0</v>
      </c>
      <c r="T33" s="43">
        <v>1771</v>
      </c>
      <c r="U33" s="44">
        <v>0</v>
      </c>
      <c r="V33" s="75">
        <f t="shared" si="7"/>
        <v>1771</v>
      </c>
      <c r="W33" s="80">
        <f t="shared" si="8"/>
        <v>2.1236285148989748E-2</v>
      </c>
      <c r="X33" s="43">
        <v>0</v>
      </c>
      <c r="Y33" s="44">
        <v>0</v>
      </c>
      <c r="Z33" s="75">
        <f t="shared" si="9"/>
        <v>0</v>
      </c>
      <c r="AA33" s="80">
        <f t="shared" si="10"/>
        <v>0</v>
      </c>
      <c r="AB33" s="43">
        <v>0</v>
      </c>
      <c r="AC33" s="44">
        <v>0</v>
      </c>
      <c r="AD33" s="75">
        <f t="shared" si="11"/>
        <v>0</v>
      </c>
      <c r="AE33" s="80">
        <f t="shared" si="12"/>
        <v>0</v>
      </c>
      <c r="AF33" s="43">
        <v>0</v>
      </c>
      <c r="AG33" s="44">
        <v>0</v>
      </c>
      <c r="AH33" s="75">
        <f t="shared" si="13"/>
        <v>0</v>
      </c>
      <c r="AI33" s="80">
        <f t="shared" si="14"/>
        <v>0</v>
      </c>
      <c r="AJ33" s="43">
        <v>0</v>
      </c>
      <c r="AK33" s="44">
        <v>0</v>
      </c>
      <c r="AL33" s="75">
        <f t="shared" si="15"/>
        <v>0</v>
      </c>
      <c r="AM33" s="80">
        <f t="shared" si="16"/>
        <v>0</v>
      </c>
    </row>
    <row r="34" spans="1:39" ht="24.95" customHeight="1">
      <c r="A34" s="3">
        <v>27</v>
      </c>
      <c r="B34" s="50" t="s">
        <v>69</v>
      </c>
      <c r="D34" s="43">
        <v>0</v>
      </c>
      <c r="E34" s="44">
        <v>0</v>
      </c>
      <c r="F34" s="75">
        <f t="shared" si="0"/>
        <v>0</v>
      </c>
      <c r="G34" s="80">
        <f t="shared" si="1"/>
        <v>0</v>
      </c>
      <c r="H34" s="43">
        <v>0</v>
      </c>
      <c r="I34" s="44">
        <v>0</v>
      </c>
      <c r="J34" s="75">
        <f t="shared" si="2"/>
        <v>0</v>
      </c>
      <c r="K34" s="80">
        <f t="shared" si="17"/>
        <v>0</v>
      </c>
      <c r="L34" s="43">
        <v>0</v>
      </c>
      <c r="M34" s="44">
        <v>0</v>
      </c>
      <c r="N34" s="75">
        <f t="shared" si="3"/>
        <v>0</v>
      </c>
      <c r="O34" s="80">
        <f t="shared" si="4"/>
        <v>0</v>
      </c>
      <c r="P34" s="43">
        <v>0</v>
      </c>
      <c r="Q34" s="44">
        <v>0</v>
      </c>
      <c r="R34" s="75">
        <f t="shared" si="5"/>
        <v>0</v>
      </c>
      <c r="S34" s="80">
        <f t="shared" si="6"/>
        <v>0</v>
      </c>
      <c r="T34" s="43">
        <v>3</v>
      </c>
      <c r="U34" s="44">
        <v>0</v>
      </c>
      <c r="V34" s="75">
        <f t="shared" si="7"/>
        <v>3</v>
      </c>
      <c r="W34" s="80">
        <f t="shared" si="8"/>
        <v>3.5973379699022721E-5</v>
      </c>
      <c r="X34" s="43">
        <v>0</v>
      </c>
      <c r="Y34" s="44">
        <v>0</v>
      </c>
      <c r="Z34" s="75">
        <f t="shared" si="9"/>
        <v>0</v>
      </c>
      <c r="AA34" s="80">
        <f t="shared" si="10"/>
        <v>0</v>
      </c>
      <c r="AB34" s="43">
        <v>0</v>
      </c>
      <c r="AC34" s="44">
        <v>0</v>
      </c>
      <c r="AD34" s="75">
        <f t="shared" si="11"/>
        <v>0</v>
      </c>
      <c r="AE34" s="80">
        <f t="shared" si="12"/>
        <v>0</v>
      </c>
      <c r="AF34" s="43">
        <v>0</v>
      </c>
      <c r="AG34" s="44">
        <v>0</v>
      </c>
      <c r="AH34" s="75">
        <f t="shared" si="13"/>
        <v>0</v>
      </c>
      <c r="AI34" s="80">
        <f t="shared" si="14"/>
        <v>0</v>
      </c>
      <c r="AJ34" s="43">
        <v>0</v>
      </c>
      <c r="AK34" s="44">
        <v>0</v>
      </c>
      <c r="AL34" s="75">
        <f t="shared" si="15"/>
        <v>0</v>
      </c>
      <c r="AM34" s="80">
        <f t="shared" si="16"/>
        <v>0</v>
      </c>
    </row>
    <row r="35" spans="1:39" ht="24.95" customHeight="1">
      <c r="A35" s="3">
        <v>28</v>
      </c>
      <c r="B35" s="50" t="s">
        <v>81</v>
      </c>
      <c r="D35" s="43">
        <v>0</v>
      </c>
      <c r="E35" s="44">
        <v>0</v>
      </c>
      <c r="F35" s="75">
        <f t="shared" si="0"/>
        <v>0</v>
      </c>
      <c r="G35" s="80">
        <f t="shared" si="1"/>
        <v>0</v>
      </c>
      <c r="H35" s="43">
        <v>0</v>
      </c>
      <c r="I35" s="44">
        <v>0</v>
      </c>
      <c r="J35" s="75">
        <f t="shared" si="2"/>
        <v>0</v>
      </c>
      <c r="K35" s="80">
        <f t="shared" si="17"/>
        <v>0</v>
      </c>
      <c r="L35" s="43">
        <v>0</v>
      </c>
      <c r="M35" s="44">
        <v>0</v>
      </c>
      <c r="N35" s="75">
        <f t="shared" si="3"/>
        <v>0</v>
      </c>
      <c r="O35" s="80">
        <f t="shared" si="4"/>
        <v>0</v>
      </c>
      <c r="P35" s="43">
        <v>0</v>
      </c>
      <c r="Q35" s="44">
        <v>0</v>
      </c>
      <c r="R35" s="75">
        <f t="shared" si="5"/>
        <v>0</v>
      </c>
      <c r="S35" s="80">
        <f t="shared" si="6"/>
        <v>0</v>
      </c>
      <c r="T35" s="43">
        <v>4</v>
      </c>
      <c r="U35" s="44">
        <v>0</v>
      </c>
      <c r="V35" s="75">
        <f t="shared" si="7"/>
        <v>4</v>
      </c>
      <c r="W35" s="80">
        <f t="shared" si="8"/>
        <v>4.7964506265363633E-5</v>
      </c>
      <c r="X35" s="43">
        <v>9</v>
      </c>
      <c r="Y35" s="44">
        <v>0</v>
      </c>
      <c r="Z35" s="75">
        <f t="shared" si="9"/>
        <v>9</v>
      </c>
      <c r="AA35" s="80">
        <f t="shared" si="10"/>
        <v>3.4103827207275484E-3</v>
      </c>
      <c r="AB35" s="43">
        <v>4</v>
      </c>
      <c r="AC35" s="44">
        <v>0</v>
      </c>
      <c r="AD35" s="75">
        <f t="shared" si="11"/>
        <v>4</v>
      </c>
      <c r="AE35" s="80">
        <f t="shared" si="12"/>
        <v>2.5591810620601407E-3</v>
      </c>
      <c r="AF35" s="43">
        <v>0</v>
      </c>
      <c r="AG35" s="44">
        <v>0</v>
      </c>
      <c r="AH35" s="75">
        <f t="shared" si="13"/>
        <v>0</v>
      </c>
      <c r="AI35" s="80">
        <f t="shared" si="14"/>
        <v>0</v>
      </c>
      <c r="AJ35" s="43">
        <v>0</v>
      </c>
      <c r="AK35" s="44">
        <v>0</v>
      </c>
      <c r="AL35" s="75">
        <f t="shared" si="15"/>
        <v>0</v>
      </c>
      <c r="AM35" s="80">
        <f t="shared" si="16"/>
        <v>0</v>
      </c>
    </row>
    <row r="36" spans="1:39" ht="24.95" customHeight="1">
      <c r="A36" s="3">
        <v>29</v>
      </c>
      <c r="B36" s="50" t="s">
        <v>66</v>
      </c>
      <c r="D36" s="43">
        <v>0</v>
      </c>
      <c r="E36" s="44">
        <v>0</v>
      </c>
      <c r="F36" s="75">
        <f t="shared" si="0"/>
        <v>0</v>
      </c>
      <c r="G36" s="80">
        <f t="shared" si="1"/>
        <v>0</v>
      </c>
      <c r="H36" s="43">
        <v>282</v>
      </c>
      <c r="I36" s="44">
        <v>0</v>
      </c>
      <c r="J36" s="75">
        <f t="shared" si="2"/>
        <v>282</v>
      </c>
      <c r="K36" s="80">
        <f t="shared" si="17"/>
        <v>1.8008812823296506E-2</v>
      </c>
      <c r="L36" s="43">
        <v>0</v>
      </c>
      <c r="M36" s="44">
        <v>0</v>
      </c>
      <c r="N36" s="75">
        <f t="shared" si="3"/>
        <v>0</v>
      </c>
      <c r="O36" s="80">
        <f t="shared" si="4"/>
        <v>0</v>
      </c>
      <c r="P36" s="43">
        <v>40</v>
      </c>
      <c r="Q36" s="44">
        <v>0</v>
      </c>
      <c r="R36" s="75">
        <f t="shared" si="5"/>
        <v>40</v>
      </c>
      <c r="S36" s="80">
        <f t="shared" si="6"/>
        <v>1.1001100110011002E-2</v>
      </c>
      <c r="T36" s="43">
        <v>67</v>
      </c>
      <c r="U36" s="44">
        <v>0</v>
      </c>
      <c r="V36" s="75">
        <f t="shared" si="7"/>
        <v>67</v>
      </c>
      <c r="W36" s="80">
        <f t="shared" si="8"/>
        <v>8.034054799448408E-4</v>
      </c>
      <c r="X36" s="43">
        <v>0</v>
      </c>
      <c r="Y36" s="44">
        <v>0</v>
      </c>
      <c r="Z36" s="75">
        <f t="shared" si="9"/>
        <v>0</v>
      </c>
      <c r="AA36" s="80">
        <f t="shared" si="10"/>
        <v>0</v>
      </c>
      <c r="AB36" s="43">
        <v>0</v>
      </c>
      <c r="AC36" s="44">
        <v>0</v>
      </c>
      <c r="AD36" s="75">
        <f t="shared" si="11"/>
        <v>0</v>
      </c>
      <c r="AE36" s="80">
        <f t="shared" si="12"/>
        <v>0</v>
      </c>
      <c r="AF36" s="43">
        <v>0</v>
      </c>
      <c r="AG36" s="44">
        <v>0</v>
      </c>
      <c r="AH36" s="75">
        <f t="shared" si="13"/>
        <v>0</v>
      </c>
      <c r="AI36" s="80">
        <f t="shared" si="14"/>
        <v>0</v>
      </c>
      <c r="AJ36" s="43">
        <v>0</v>
      </c>
      <c r="AK36" s="44">
        <v>0</v>
      </c>
      <c r="AL36" s="75">
        <f t="shared" si="15"/>
        <v>0</v>
      </c>
      <c r="AM36" s="80">
        <f t="shared" si="16"/>
        <v>0</v>
      </c>
    </row>
    <row r="37" spans="1:39" ht="24.95" customHeight="1">
      <c r="A37" s="3">
        <v>30</v>
      </c>
      <c r="B37" s="50" t="s">
        <v>56</v>
      </c>
      <c r="D37" s="43">
        <v>0</v>
      </c>
      <c r="E37" s="44">
        <v>2</v>
      </c>
      <c r="F37" s="75">
        <f t="shared" si="0"/>
        <v>2</v>
      </c>
      <c r="G37" s="80">
        <f t="shared" si="1"/>
        <v>9.8449421609648037E-5</v>
      </c>
      <c r="H37" s="43">
        <v>0</v>
      </c>
      <c r="I37" s="44">
        <v>0</v>
      </c>
      <c r="J37" s="75">
        <f t="shared" si="2"/>
        <v>0</v>
      </c>
      <c r="K37" s="80">
        <f t="shared" si="17"/>
        <v>0</v>
      </c>
      <c r="L37" s="43">
        <v>0</v>
      </c>
      <c r="M37" s="44">
        <v>0</v>
      </c>
      <c r="N37" s="75">
        <f t="shared" si="3"/>
        <v>0</v>
      </c>
      <c r="O37" s="80">
        <f t="shared" si="4"/>
        <v>0</v>
      </c>
      <c r="P37" s="43">
        <v>27</v>
      </c>
      <c r="Q37" s="44">
        <v>0</v>
      </c>
      <c r="R37" s="75">
        <f t="shared" si="5"/>
        <v>27</v>
      </c>
      <c r="S37" s="80">
        <f t="shared" si="6"/>
        <v>7.4257425742574254E-3</v>
      </c>
      <c r="T37" s="43">
        <v>6496</v>
      </c>
      <c r="U37" s="44">
        <v>0</v>
      </c>
      <c r="V37" s="75">
        <f t="shared" si="7"/>
        <v>6496</v>
      </c>
      <c r="W37" s="80">
        <f t="shared" si="8"/>
        <v>7.7894358174950537E-2</v>
      </c>
      <c r="X37" s="43">
        <v>0</v>
      </c>
      <c r="Y37" s="44">
        <v>0</v>
      </c>
      <c r="Z37" s="75">
        <f t="shared" si="9"/>
        <v>0</v>
      </c>
      <c r="AA37" s="80">
        <f t="shared" si="10"/>
        <v>0</v>
      </c>
      <c r="AB37" s="43">
        <v>0</v>
      </c>
      <c r="AC37" s="44">
        <v>0</v>
      </c>
      <c r="AD37" s="75">
        <f t="shared" si="11"/>
        <v>0</v>
      </c>
      <c r="AE37" s="80">
        <f t="shared" si="12"/>
        <v>0</v>
      </c>
      <c r="AF37" s="43">
        <v>0</v>
      </c>
      <c r="AG37" s="44">
        <v>0</v>
      </c>
      <c r="AH37" s="75">
        <f t="shared" si="13"/>
        <v>0</v>
      </c>
      <c r="AI37" s="80">
        <f t="shared" si="14"/>
        <v>0</v>
      </c>
      <c r="AJ37" s="43">
        <v>0</v>
      </c>
      <c r="AK37" s="44">
        <v>0</v>
      </c>
      <c r="AL37" s="75">
        <f t="shared" si="15"/>
        <v>0</v>
      </c>
      <c r="AM37" s="80">
        <f t="shared" si="16"/>
        <v>0</v>
      </c>
    </row>
    <row r="38" spans="1:39" ht="24.95" customHeight="1">
      <c r="A38" s="3">
        <v>31</v>
      </c>
      <c r="B38" s="50" t="s">
        <v>62</v>
      </c>
      <c r="D38" s="43">
        <v>0</v>
      </c>
      <c r="E38" s="44">
        <v>0</v>
      </c>
      <c r="F38" s="75">
        <f t="shared" si="0"/>
        <v>0</v>
      </c>
      <c r="G38" s="80">
        <f t="shared" si="1"/>
        <v>0</v>
      </c>
      <c r="H38" s="43">
        <v>0</v>
      </c>
      <c r="I38" s="44">
        <v>0</v>
      </c>
      <c r="J38" s="75">
        <f t="shared" si="2"/>
        <v>0</v>
      </c>
      <c r="K38" s="80">
        <f t="shared" si="17"/>
        <v>0</v>
      </c>
      <c r="L38" s="43">
        <v>0</v>
      </c>
      <c r="M38" s="44">
        <v>0</v>
      </c>
      <c r="N38" s="75">
        <f t="shared" si="3"/>
        <v>0</v>
      </c>
      <c r="O38" s="80">
        <f t="shared" si="4"/>
        <v>0</v>
      </c>
      <c r="P38" s="43">
        <v>0</v>
      </c>
      <c r="Q38" s="44">
        <v>0</v>
      </c>
      <c r="R38" s="75">
        <f t="shared" si="5"/>
        <v>0</v>
      </c>
      <c r="S38" s="80">
        <f t="shared" si="6"/>
        <v>0</v>
      </c>
      <c r="T38" s="43">
        <v>97</v>
      </c>
      <c r="U38" s="44">
        <v>0</v>
      </c>
      <c r="V38" s="75">
        <f t="shared" si="7"/>
        <v>97</v>
      </c>
      <c r="W38" s="80">
        <f t="shared" si="8"/>
        <v>1.1631392769350681E-3</v>
      </c>
      <c r="X38" s="43">
        <v>0</v>
      </c>
      <c r="Y38" s="44">
        <v>0</v>
      </c>
      <c r="Z38" s="75">
        <f t="shared" si="9"/>
        <v>0</v>
      </c>
      <c r="AA38" s="80">
        <f t="shared" si="10"/>
        <v>0</v>
      </c>
      <c r="AB38" s="43">
        <v>0</v>
      </c>
      <c r="AC38" s="44">
        <v>0</v>
      </c>
      <c r="AD38" s="75">
        <f t="shared" si="11"/>
        <v>0</v>
      </c>
      <c r="AE38" s="80">
        <f t="shared" si="12"/>
        <v>0</v>
      </c>
      <c r="AF38" s="43">
        <v>0</v>
      </c>
      <c r="AG38" s="44">
        <v>0</v>
      </c>
      <c r="AH38" s="75">
        <f t="shared" si="13"/>
        <v>0</v>
      </c>
      <c r="AI38" s="80">
        <f t="shared" si="14"/>
        <v>0</v>
      </c>
      <c r="AJ38" s="43">
        <v>2</v>
      </c>
      <c r="AK38" s="44">
        <v>0</v>
      </c>
      <c r="AL38" s="75">
        <f t="shared" si="15"/>
        <v>2</v>
      </c>
      <c r="AM38" s="80">
        <f t="shared" si="16"/>
        <v>3.0257186081694403E-3</v>
      </c>
    </row>
    <row r="39" spans="1:39" ht="24.95" customHeight="1">
      <c r="A39" s="3">
        <v>32</v>
      </c>
      <c r="B39" s="50" t="s">
        <v>229</v>
      </c>
      <c r="D39" s="43">
        <v>0</v>
      </c>
      <c r="E39" s="44">
        <v>0</v>
      </c>
      <c r="F39" s="75">
        <f t="shared" si="0"/>
        <v>0</v>
      </c>
      <c r="G39" s="80">
        <f t="shared" si="1"/>
        <v>0</v>
      </c>
      <c r="H39" s="43">
        <v>0</v>
      </c>
      <c r="I39" s="44">
        <v>0</v>
      </c>
      <c r="J39" s="75">
        <f t="shared" si="2"/>
        <v>0</v>
      </c>
      <c r="K39" s="80">
        <f t="shared" si="17"/>
        <v>0</v>
      </c>
      <c r="L39" s="43">
        <v>0</v>
      </c>
      <c r="M39" s="44">
        <v>0</v>
      </c>
      <c r="N39" s="75">
        <f t="shared" si="3"/>
        <v>0</v>
      </c>
      <c r="O39" s="80">
        <f t="shared" si="4"/>
        <v>0</v>
      </c>
      <c r="P39" s="43">
        <v>0</v>
      </c>
      <c r="Q39" s="44">
        <v>0</v>
      </c>
      <c r="R39" s="75">
        <f t="shared" si="5"/>
        <v>0</v>
      </c>
      <c r="S39" s="80">
        <f t="shared" si="6"/>
        <v>0</v>
      </c>
      <c r="T39" s="43">
        <v>0</v>
      </c>
      <c r="U39" s="44">
        <v>0</v>
      </c>
      <c r="V39" s="75">
        <f t="shared" si="7"/>
        <v>0</v>
      </c>
      <c r="W39" s="80">
        <f t="shared" si="8"/>
        <v>0</v>
      </c>
      <c r="X39" s="43">
        <v>0</v>
      </c>
      <c r="Y39" s="44">
        <v>0</v>
      </c>
      <c r="Z39" s="75">
        <f t="shared" si="9"/>
        <v>0</v>
      </c>
      <c r="AA39" s="80">
        <f t="shared" si="10"/>
        <v>0</v>
      </c>
      <c r="AB39" s="43">
        <v>16</v>
      </c>
      <c r="AC39" s="44">
        <v>0</v>
      </c>
      <c r="AD39" s="75">
        <f t="shared" si="11"/>
        <v>16</v>
      </c>
      <c r="AE39" s="80">
        <f t="shared" si="12"/>
        <v>1.0236724248240563E-2</v>
      </c>
      <c r="AF39" s="43">
        <v>0</v>
      </c>
      <c r="AG39" s="44">
        <v>0</v>
      </c>
      <c r="AH39" s="75">
        <f t="shared" si="13"/>
        <v>0</v>
      </c>
      <c r="AI39" s="80">
        <f t="shared" si="14"/>
        <v>0</v>
      </c>
      <c r="AJ39" s="43">
        <v>0</v>
      </c>
      <c r="AK39" s="44">
        <v>0</v>
      </c>
      <c r="AL39" s="75">
        <f t="shared" si="15"/>
        <v>0</v>
      </c>
      <c r="AM39" s="80">
        <f t="shared" si="16"/>
        <v>0</v>
      </c>
    </row>
    <row r="40" spans="1:39" ht="24.95" customHeight="1">
      <c r="A40" s="3">
        <v>33</v>
      </c>
      <c r="B40" s="50" t="s">
        <v>155</v>
      </c>
      <c r="D40" s="43">
        <v>1</v>
      </c>
      <c r="E40" s="44">
        <v>0</v>
      </c>
      <c r="F40" s="75">
        <f t="shared" si="0"/>
        <v>1</v>
      </c>
      <c r="G40" s="80">
        <f t="shared" ref="G40:G71" si="18">+F40/$F$104</f>
        <v>4.9224710804824019E-5</v>
      </c>
      <c r="H40" s="43">
        <v>0</v>
      </c>
      <c r="I40" s="44">
        <v>0</v>
      </c>
      <c r="J40" s="75">
        <f t="shared" si="2"/>
        <v>0</v>
      </c>
      <c r="K40" s="80">
        <f t="shared" si="17"/>
        <v>0</v>
      </c>
      <c r="L40" s="43">
        <v>0</v>
      </c>
      <c r="M40" s="44">
        <v>0</v>
      </c>
      <c r="N40" s="75">
        <f t="shared" si="3"/>
        <v>0</v>
      </c>
      <c r="O40" s="80">
        <f t="shared" ref="O40:O71" si="19">+N40/$N$104</f>
        <v>0</v>
      </c>
      <c r="P40" s="43">
        <v>0</v>
      </c>
      <c r="Q40" s="44">
        <v>0</v>
      </c>
      <c r="R40" s="75">
        <f t="shared" si="5"/>
        <v>0</v>
      </c>
      <c r="S40" s="80">
        <f t="shared" ref="S40:S71" si="20">+R40/$R$104</f>
        <v>0</v>
      </c>
      <c r="T40" s="43">
        <v>1</v>
      </c>
      <c r="U40" s="44">
        <v>0</v>
      </c>
      <c r="V40" s="75">
        <f t="shared" si="7"/>
        <v>1</v>
      </c>
      <c r="W40" s="80">
        <f t="shared" ref="W40:W71" si="21">+V40/$V$104</f>
        <v>1.1991126566340908E-5</v>
      </c>
      <c r="X40" s="43">
        <v>0</v>
      </c>
      <c r="Y40" s="44">
        <v>0</v>
      </c>
      <c r="Z40" s="75">
        <f t="shared" si="9"/>
        <v>0</v>
      </c>
      <c r="AA40" s="80">
        <f t="shared" ref="AA40:AA71" si="22">+Z40/$Z$104</f>
        <v>0</v>
      </c>
      <c r="AB40" s="43">
        <v>0</v>
      </c>
      <c r="AC40" s="44">
        <v>0</v>
      </c>
      <c r="AD40" s="75">
        <f t="shared" si="11"/>
        <v>0</v>
      </c>
      <c r="AE40" s="80">
        <f t="shared" ref="AE40:AE71" si="23">+AD40/$AD$104</f>
        <v>0</v>
      </c>
      <c r="AF40" s="43">
        <v>0</v>
      </c>
      <c r="AG40" s="44">
        <v>0</v>
      </c>
      <c r="AH40" s="75">
        <f t="shared" si="13"/>
        <v>0</v>
      </c>
      <c r="AI40" s="80">
        <f t="shared" ref="AI40:AI71" si="24">+AH40/$AH$104</f>
        <v>0</v>
      </c>
      <c r="AJ40" s="43">
        <v>0</v>
      </c>
      <c r="AK40" s="44">
        <v>0</v>
      </c>
      <c r="AL40" s="75">
        <f t="shared" si="15"/>
        <v>0</v>
      </c>
      <c r="AM40" s="80">
        <f t="shared" ref="AM40:AM71" si="25">+AL40/$AL$104</f>
        <v>0</v>
      </c>
    </row>
    <row r="41" spans="1:39" ht="24.95" customHeight="1">
      <c r="A41" s="3">
        <v>34</v>
      </c>
      <c r="B41" s="50" t="s">
        <v>219</v>
      </c>
      <c r="D41" s="43">
        <v>0</v>
      </c>
      <c r="E41" s="44">
        <v>0</v>
      </c>
      <c r="F41" s="75">
        <f t="shared" si="0"/>
        <v>0</v>
      </c>
      <c r="G41" s="80">
        <f t="shared" si="18"/>
        <v>0</v>
      </c>
      <c r="H41" s="43">
        <v>0</v>
      </c>
      <c r="I41" s="44">
        <v>0</v>
      </c>
      <c r="J41" s="75">
        <f t="shared" si="2"/>
        <v>0</v>
      </c>
      <c r="K41" s="80">
        <f t="shared" si="17"/>
        <v>0</v>
      </c>
      <c r="L41" s="43">
        <v>0</v>
      </c>
      <c r="M41" s="44">
        <v>0</v>
      </c>
      <c r="N41" s="75">
        <f t="shared" si="3"/>
        <v>0</v>
      </c>
      <c r="O41" s="80">
        <f t="shared" si="19"/>
        <v>0</v>
      </c>
      <c r="P41" s="43">
        <v>0</v>
      </c>
      <c r="Q41" s="44">
        <v>0</v>
      </c>
      <c r="R41" s="75">
        <f t="shared" si="5"/>
        <v>0</v>
      </c>
      <c r="S41" s="80">
        <f t="shared" si="20"/>
        <v>0</v>
      </c>
      <c r="T41" s="43">
        <v>29</v>
      </c>
      <c r="U41" s="44">
        <v>0</v>
      </c>
      <c r="V41" s="75">
        <f t="shared" si="7"/>
        <v>29</v>
      </c>
      <c r="W41" s="80">
        <f t="shared" si="21"/>
        <v>3.4774267042388633E-4</v>
      </c>
      <c r="X41" s="43">
        <v>63</v>
      </c>
      <c r="Y41" s="44">
        <v>0</v>
      </c>
      <c r="Z41" s="75">
        <f t="shared" si="9"/>
        <v>63</v>
      </c>
      <c r="AA41" s="80">
        <f t="shared" si="22"/>
        <v>2.3872679045092837E-2</v>
      </c>
      <c r="AB41" s="43">
        <v>0</v>
      </c>
      <c r="AC41" s="44">
        <v>0</v>
      </c>
      <c r="AD41" s="75">
        <f t="shared" si="11"/>
        <v>0</v>
      </c>
      <c r="AE41" s="80">
        <f t="shared" si="23"/>
        <v>0</v>
      </c>
      <c r="AF41" s="43">
        <v>0</v>
      </c>
      <c r="AG41" s="44">
        <v>0</v>
      </c>
      <c r="AH41" s="75">
        <f t="shared" si="13"/>
        <v>0</v>
      </c>
      <c r="AI41" s="80">
        <f t="shared" si="24"/>
        <v>0</v>
      </c>
      <c r="AJ41" s="43">
        <v>0</v>
      </c>
      <c r="AK41" s="44">
        <v>0</v>
      </c>
      <c r="AL41" s="75">
        <f t="shared" si="15"/>
        <v>0</v>
      </c>
      <c r="AM41" s="80">
        <f t="shared" si="25"/>
        <v>0</v>
      </c>
    </row>
    <row r="42" spans="1:39" ht="24.95" customHeight="1">
      <c r="A42" s="3">
        <v>35</v>
      </c>
      <c r="B42" s="50" t="s">
        <v>101</v>
      </c>
      <c r="D42" s="43">
        <v>0</v>
      </c>
      <c r="E42" s="44">
        <v>0</v>
      </c>
      <c r="F42" s="75">
        <f t="shared" si="0"/>
        <v>0</v>
      </c>
      <c r="G42" s="80">
        <f t="shared" si="18"/>
        <v>0</v>
      </c>
      <c r="H42" s="43">
        <v>0</v>
      </c>
      <c r="I42" s="44">
        <v>0</v>
      </c>
      <c r="J42" s="75">
        <f t="shared" si="2"/>
        <v>0</v>
      </c>
      <c r="K42" s="80">
        <f t="shared" si="17"/>
        <v>0</v>
      </c>
      <c r="L42" s="43">
        <v>0</v>
      </c>
      <c r="M42" s="44">
        <v>0</v>
      </c>
      <c r="N42" s="75">
        <f t="shared" si="3"/>
        <v>0</v>
      </c>
      <c r="O42" s="80">
        <f t="shared" si="19"/>
        <v>0</v>
      </c>
      <c r="P42" s="43">
        <v>0</v>
      </c>
      <c r="Q42" s="44">
        <v>0</v>
      </c>
      <c r="R42" s="75">
        <f t="shared" si="5"/>
        <v>0</v>
      </c>
      <c r="S42" s="80">
        <f t="shared" si="20"/>
        <v>0</v>
      </c>
      <c r="T42" s="43">
        <v>45</v>
      </c>
      <c r="U42" s="44">
        <v>0</v>
      </c>
      <c r="V42" s="75">
        <f t="shared" si="7"/>
        <v>45</v>
      </c>
      <c r="W42" s="80">
        <f t="shared" si="21"/>
        <v>5.3960069548534086E-4</v>
      </c>
      <c r="X42" s="43">
        <v>0</v>
      </c>
      <c r="Y42" s="44">
        <v>0</v>
      </c>
      <c r="Z42" s="75">
        <f t="shared" si="9"/>
        <v>0</v>
      </c>
      <c r="AA42" s="80">
        <f t="shared" si="22"/>
        <v>0</v>
      </c>
      <c r="AB42" s="43">
        <v>0</v>
      </c>
      <c r="AC42" s="44">
        <v>0</v>
      </c>
      <c r="AD42" s="75">
        <f t="shared" si="11"/>
        <v>0</v>
      </c>
      <c r="AE42" s="80">
        <f t="shared" si="23"/>
        <v>0</v>
      </c>
      <c r="AF42" s="43">
        <v>0</v>
      </c>
      <c r="AG42" s="44">
        <v>0</v>
      </c>
      <c r="AH42" s="75">
        <f t="shared" si="13"/>
        <v>0</v>
      </c>
      <c r="AI42" s="80">
        <f t="shared" si="24"/>
        <v>0</v>
      </c>
      <c r="AJ42" s="43">
        <v>0</v>
      </c>
      <c r="AK42" s="44">
        <v>0</v>
      </c>
      <c r="AL42" s="75">
        <f t="shared" si="15"/>
        <v>0</v>
      </c>
      <c r="AM42" s="80">
        <f t="shared" si="25"/>
        <v>0</v>
      </c>
    </row>
    <row r="43" spans="1:39" ht="24.95" customHeight="1">
      <c r="A43" s="3">
        <v>36</v>
      </c>
      <c r="B43" s="50" t="s">
        <v>54</v>
      </c>
      <c r="D43" s="43">
        <v>0</v>
      </c>
      <c r="E43" s="44">
        <v>0</v>
      </c>
      <c r="F43" s="75">
        <f t="shared" si="0"/>
        <v>0</v>
      </c>
      <c r="G43" s="80">
        <f t="shared" si="18"/>
        <v>0</v>
      </c>
      <c r="H43" s="43">
        <v>0</v>
      </c>
      <c r="I43" s="44">
        <v>0</v>
      </c>
      <c r="J43" s="75">
        <f t="shared" si="2"/>
        <v>0</v>
      </c>
      <c r="K43" s="80">
        <f t="shared" si="17"/>
        <v>0</v>
      </c>
      <c r="L43" s="43">
        <v>0</v>
      </c>
      <c r="M43" s="44">
        <v>0</v>
      </c>
      <c r="N43" s="75">
        <f t="shared" si="3"/>
        <v>0</v>
      </c>
      <c r="O43" s="80">
        <f t="shared" si="19"/>
        <v>0</v>
      </c>
      <c r="P43" s="43">
        <v>0</v>
      </c>
      <c r="Q43" s="44">
        <v>0</v>
      </c>
      <c r="R43" s="75">
        <f t="shared" si="5"/>
        <v>0</v>
      </c>
      <c r="S43" s="80">
        <f t="shared" si="20"/>
        <v>0</v>
      </c>
      <c r="T43" s="43">
        <v>388</v>
      </c>
      <c r="U43" s="44">
        <v>0</v>
      </c>
      <c r="V43" s="75">
        <f t="shared" si="7"/>
        <v>388</v>
      </c>
      <c r="W43" s="80">
        <f t="shared" si="21"/>
        <v>4.6525571077402723E-3</v>
      </c>
      <c r="X43" s="43">
        <v>0</v>
      </c>
      <c r="Y43" s="44">
        <v>0</v>
      </c>
      <c r="Z43" s="75">
        <f t="shared" si="9"/>
        <v>0</v>
      </c>
      <c r="AA43" s="80">
        <f t="shared" si="22"/>
        <v>0</v>
      </c>
      <c r="AB43" s="43">
        <v>0</v>
      </c>
      <c r="AC43" s="44">
        <v>0</v>
      </c>
      <c r="AD43" s="75">
        <f t="shared" si="11"/>
        <v>0</v>
      </c>
      <c r="AE43" s="80">
        <f t="shared" si="23"/>
        <v>0</v>
      </c>
      <c r="AF43" s="43">
        <v>0</v>
      </c>
      <c r="AG43" s="44">
        <v>0</v>
      </c>
      <c r="AH43" s="75">
        <f t="shared" si="13"/>
        <v>0</v>
      </c>
      <c r="AI43" s="80">
        <f t="shared" si="24"/>
        <v>0</v>
      </c>
      <c r="AJ43" s="43">
        <v>0</v>
      </c>
      <c r="AK43" s="44">
        <v>0</v>
      </c>
      <c r="AL43" s="75">
        <f t="shared" si="15"/>
        <v>0</v>
      </c>
      <c r="AM43" s="80">
        <f t="shared" si="25"/>
        <v>0</v>
      </c>
    </row>
    <row r="44" spans="1:39" ht="24.95" customHeight="1">
      <c r="A44" s="3">
        <v>37</v>
      </c>
      <c r="B44" s="50" t="s">
        <v>159</v>
      </c>
      <c r="D44" s="43">
        <v>0</v>
      </c>
      <c r="E44" s="44">
        <v>0</v>
      </c>
      <c r="F44" s="75">
        <f t="shared" si="0"/>
        <v>0</v>
      </c>
      <c r="G44" s="80">
        <f t="shared" si="18"/>
        <v>0</v>
      </c>
      <c r="H44" s="43">
        <v>0</v>
      </c>
      <c r="I44" s="44">
        <v>0</v>
      </c>
      <c r="J44" s="75">
        <f t="shared" si="2"/>
        <v>0</v>
      </c>
      <c r="K44" s="80">
        <f t="shared" si="17"/>
        <v>0</v>
      </c>
      <c r="L44" s="43">
        <v>0</v>
      </c>
      <c r="M44" s="44">
        <v>0</v>
      </c>
      <c r="N44" s="75">
        <f t="shared" si="3"/>
        <v>0</v>
      </c>
      <c r="O44" s="80">
        <f t="shared" si="19"/>
        <v>0</v>
      </c>
      <c r="P44" s="43">
        <v>0</v>
      </c>
      <c r="Q44" s="44">
        <v>0</v>
      </c>
      <c r="R44" s="75">
        <f t="shared" si="5"/>
        <v>0</v>
      </c>
      <c r="S44" s="80">
        <f t="shared" si="20"/>
        <v>0</v>
      </c>
      <c r="T44" s="43">
        <v>33</v>
      </c>
      <c r="U44" s="44">
        <v>0</v>
      </c>
      <c r="V44" s="75">
        <f t="shared" si="7"/>
        <v>33</v>
      </c>
      <c r="W44" s="80">
        <f t="shared" si="21"/>
        <v>3.9570717668924995E-4</v>
      </c>
      <c r="X44" s="43">
        <v>0</v>
      </c>
      <c r="Y44" s="44">
        <v>0</v>
      </c>
      <c r="Z44" s="75">
        <f t="shared" si="9"/>
        <v>0</v>
      </c>
      <c r="AA44" s="80">
        <f t="shared" si="22"/>
        <v>0</v>
      </c>
      <c r="AB44" s="43">
        <v>0</v>
      </c>
      <c r="AC44" s="44">
        <v>0</v>
      </c>
      <c r="AD44" s="75">
        <f t="shared" si="11"/>
        <v>0</v>
      </c>
      <c r="AE44" s="80">
        <f t="shared" si="23"/>
        <v>0</v>
      </c>
      <c r="AF44" s="43">
        <v>0</v>
      </c>
      <c r="AG44" s="44">
        <v>0</v>
      </c>
      <c r="AH44" s="75">
        <f t="shared" si="13"/>
        <v>0</v>
      </c>
      <c r="AI44" s="80">
        <f t="shared" si="24"/>
        <v>0</v>
      </c>
      <c r="AJ44" s="43">
        <v>0</v>
      </c>
      <c r="AK44" s="44">
        <v>0</v>
      </c>
      <c r="AL44" s="75">
        <f t="shared" si="15"/>
        <v>0</v>
      </c>
      <c r="AM44" s="80">
        <f t="shared" si="25"/>
        <v>0</v>
      </c>
    </row>
    <row r="45" spans="1:39" ht="24.95" customHeight="1">
      <c r="A45" s="3">
        <v>38</v>
      </c>
      <c r="B45" s="50" t="s">
        <v>160</v>
      </c>
      <c r="D45" s="43">
        <v>0</v>
      </c>
      <c r="E45" s="44">
        <v>0</v>
      </c>
      <c r="F45" s="75">
        <f t="shared" si="0"/>
        <v>0</v>
      </c>
      <c r="G45" s="80">
        <f t="shared" si="18"/>
        <v>0</v>
      </c>
      <c r="H45" s="43">
        <v>0</v>
      </c>
      <c r="I45" s="44">
        <v>0</v>
      </c>
      <c r="J45" s="75">
        <f t="shared" si="2"/>
        <v>0</v>
      </c>
      <c r="K45" s="80">
        <f t="shared" si="17"/>
        <v>0</v>
      </c>
      <c r="L45" s="43">
        <v>0</v>
      </c>
      <c r="M45" s="44">
        <v>0</v>
      </c>
      <c r="N45" s="75">
        <f t="shared" si="3"/>
        <v>0</v>
      </c>
      <c r="O45" s="80">
        <f t="shared" si="19"/>
        <v>0</v>
      </c>
      <c r="P45" s="43">
        <v>0</v>
      </c>
      <c r="Q45" s="44">
        <v>0</v>
      </c>
      <c r="R45" s="75">
        <f t="shared" si="5"/>
        <v>0</v>
      </c>
      <c r="S45" s="80">
        <f t="shared" si="20"/>
        <v>0</v>
      </c>
      <c r="T45" s="43">
        <v>0</v>
      </c>
      <c r="U45" s="44">
        <v>0</v>
      </c>
      <c r="V45" s="75">
        <f t="shared" si="7"/>
        <v>0</v>
      </c>
      <c r="W45" s="80">
        <f t="shared" si="21"/>
        <v>0</v>
      </c>
      <c r="X45" s="43">
        <v>0</v>
      </c>
      <c r="Y45" s="44">
        <v>0</v>
      </c>
      <c r="Z45" s="75">
        <f t="shared" si="9"/>
        <v>0</v>
      </c>
      <c r="AA45" s="80">
        <f t="shared" si="22"/>
        <v>0</v>
      </c>
      <c r="AB45" s="43">
        <v>0</v>
      </c>
      <c r="AC45" s="44">
        <v>0</v>
      </c>
      <c r="AD45" s="75">
        <f t="shared" si="11"/>
        <v>0</v>
      </c>
      <c r="AE45" s="80">
        <f t="shared" si="23"/>
        <v>0</v>
      </c>
      <c r="AF45" s="43">
        <v>0</v>
      </c>
      <c r="AG45" s="44">
        <v>0</v>
      </c>
      <c r="AH45" s="75">
        <f t="shared" si="13"/>
        <v>0</v>
      </c>
      <c r="AI45" s="80">
        <f t="shared" si="24"/>
        <v>0</v>
      </c>
      <c r="AJ45" s="43">
        <v>9</v>
      </c>
      <c r="AK45" s="44">
        <v>0</v>
      </c>
      <c r="AL45" s="75">
        <f t="shared" si="15"/>
        <v>9</v>
      </c>
      <c r="AM45" s="80">
        <f t="shared" si="25"/>
        <v>1.3615733736762481E-2</v>
      </c>
    </row>
    <row r="46" spans="1:39" ht="24.95" customHeight="1">
      <c r="A46" s="3">
        <v>39</v>
      </c>
      <c r="B46" s="50" t="s">
        <v>106</v>
      </c>
      <c r="D46" s="43">
        <v>0</v>
      </c>
      <c r="E46" s="44">
        <v>0</v>
      </c>
      <c r="F46" s="75">
        <f t="shared" si="0"/>
        <v>0</v>
      </c>
      <c r="G46" s="80">
        <f t="shared" si="18"/>
        <v>0</v>
      </c>
      <c r="H46" s="43">
        <v>0</v>
      </c>
      <c r="I46" s="44">
        <v>0</v>
      </c>
      <c r="J46" s="75">
        <f t="shared" si="2"/>
        <v>0</v>
      </c>
      <c r="K46" s="80">
        <f t="shared" si="17"/>
        <v>0</v>
      </c>
      <c r="L46" s="43">
        <v>0</v>
      </c>
      <c r="M46" s="44">
        <v>0</v>
      </c>
      <c r="N46" s="75">
        <f t="shared" si="3"/>
        <v>0</v>
      </c>
      <c r="O46" s="80">
        <f t="shared" si="19"/>
        <v>0</v>
      </c>
      <c r="P46" s="43">
        <v>42</v>
      </c>
      <c r="Q46" s="44">
        <v>0</v>
      </c>
      <c r="R46" s="75">
        <f t="shared" si="5"/>
        <v>42</v>
      </c>
      <c r="S46" s="80">
        <f t="shared" si="20"/>
        <v>1.155115511551155E-2</v>
      </c>
      <c r="T46" s="43">
        <v>0</v>
      </c>
      <c r="U46" s="44">
        <v>0</v>
      </c>
      <c r="V46" s="75">
        <f t="shared" si="7"/>
        <v>0</v>
      </c>
      <c r="W46" s="80">
        <f t="shared" si="21"/>
        <v>0</v>
      </c>
      <c r="X46" s="43">
        <v>52</v>
      </c>
      <c r="Y46" s="44">
        <v>0</v>
      </c>
      <c r="Z46" s="75">
        <f t="shared" si="9"/>
        <v>52</v>
      </c>
      <c r="AA46" s="80">
        <f t="shared" si="22"/>
        <v>1.9704433497536946E-2</v>
      </c>
      <c r="AB46" s="43">
        <v>0</v>
      </c>
      <c r="AC46" s="44">
        <v>0</v>
      </c>
      <c r="AD46" s="75">
        <f t="shared" si="11"/>
        <v>0</v>
      </c>
      <c r="AE46" s="80">
        <f t="shared" si="23"/>
        <v>0</v>
      </c>
      <c r="AF46" s="43">
        <v>0</v>
      </c>
      <c r="AG46" s="44">
        <v>0</v>
      </c>
      <c r="AH46" s="75">
        <f t="shared" si="13"/>
        <v>0</v>
      </c>
      <c r="AI46" s="80">
        <f t="shared" si="24"/>
        <v>0</v>
      </c>
      <c r="AJ46" s="43">
        <v>7</v>
      </c>
      <c r="AK46" s="44">
        <v>0</v>
      </c>
      <c r="AL46" s="75">
        <f t="shared" si="15"/>
        <v>7</v>
      </c>
      <c r="AM46" s="80">
        <f t="shared" si="25"/>
        <v>1.059001512859304E-2</v>
      </c>
    </row>
    <row r="47" spans="1:39" ht="24.95" customHeight="1">
      <c r="A47" s="3">
        <v>40</v>
      </c>
      <c r="B47" s="50" t="s">
        <v>60</v>
      </c>
      <c r="D47" s="43">
        <v>0</v>
      </c>
      <c r="E47" s="44">
        <v>0</v>
      </c>
      <c r="F47" s="75">
        <f t="shared" si="0"/>
        <v>0</v>
      </c>
      <c r="G47" s="80">
        <f t="shared" si="18"/>
        <v>0</v>
      </c>
      <c r="H47" s="43">
        <v>0</v>
      </c>
      <c r="I47" s="44">
        <v>0</v>
      </c>
      <c r="J47" s="75">
        <f t="shared" si="2"/>
        <v>0</v>
      </c>
      <c r="K47" s="80">
        <f t="shared" si="17"/>
        <v>0</v>
      </c>
      <c r="L47" s="43">
        <v>0</v>
      </c>
      <c r="M47" s="44">
        <v>0</v>
      </c>
      <c r="N47" s="75">
        <f t="shared" si="3"/>
        <v>0</v>
      </c>
      <c r="O47" s="80">
        <f t="shared" si="19"/>
        <v>0</v>
      </c>
      <c r="P47" s="43">
        <v>0</v>
      </c>
      <c r="Q47" s="44">
        <v>0</v>
      </c>
      <c r="R47" s="75">
        <f t="shared" si="5"/>
        <v>0</v>
      </c>
      <c r="S47" s="80">
        <f t="shared" si="20"/>
        <v>0</v>
      </c>
      <c r="T47" s="43">
        <v>1</v>
      </c>
      <c r="U47" s="44">
        <v>709</v>
      </c>
      <c r="V47" s="75">
        <f t="shared" si="7"/>
        <v>710</v>
      </c>
      <c r="W47" s="80">
        <f t="shared" si="21"/>
        <v>8.5136998621020438E-3</v>
      </c>
      <c r="X47" s="43">
        <v>49</v>
      </c>
      <c r="Y47" s="44">
        <v>0</v>
      </c>
      <c r="Z47" s="75">
        <f t="shared" si="9"/>
        <v>49</v>
      </c>
      <c r="AA47" s="80">
        <f t="shared" si="22"/>
        <v>1.8567639257294429E-2</v>
      </c>
      <c r="AB47" s="43">
        <v>997</v>
      </c>
      <c r="AC47" s="44">
        <v>0</v>
      </c>
      <c r="AD47" s="75">
        <f t="shared" si="11"/>
        <v>997</v>
      </c>
      <c r="AE47" s="80">
        <f t="shared" si="23"/>
        <v>0.63787587971849014</v>
      </c>
      <c r="AF47" s="43">
        <v>0</v>
      </c>
      <c r="AG47" s="44">
        <v>0</v>
      </c>
      <c r="AH47" s="75">
        <f t="shared" si="13"/>
        <v>0</v>
      </c>
      <c r="AI47" s="80">
        <f t="shared" si="24"/>
        <v>0</v>
      </c>
      <c r="AJ47" s="43">
        <v>0</v>
      </c>
      <c r="AK47" s="44">
        <v>0</v>
      </c>
      <c r="AL47" s="75">
        <f t="shared" si="15"/>
        <v>0</v>
      </c>
      <c r="AM47" s="80">
        <f t="shared" si="25"/>
        <v>0</v>
      </c>
    </row>
    <row r="48" spans="1:39" ht="24.95" customHeight="1">
      <c r="A48" s="3">
        <v>41</v>
      </c>
      <c r="B48" s="50" t="s">
        <v>57</v>
      </c>
      <c r="D48" s="43">
        <v>0</v>
      </c>
      <c r="E48" s="44">
        <v>0</v>
      </c>
      <c r="F48" s="75">
        <f t="shared" si="0"/>
        <v>0</v>
      </c>
      <c r="G48" s="80">
        <f t="shared" si="18"/>
        <v>0</v>
      </c>
      <c r="H48" s="43">
        <v>0</v>
      </c>
      <c r="I48" s="44">
        <v>0</v>
      </c>
      <c r="J48" s="75">
        <f t="shared" si="2"/>
        <v>0</v>
      </c>
      <c r="K48" s="80">
        <f t="shared" si="17"/>
        <v>0</v>
      </c>
      <c r="L48" s="43">
        <v>0</v>
      </c>
      <c r="M48" s="44">
        <v>0</v>
      </c>
      <c r="N48" s="75">
        <f t="shared" si="3"/>
        <v>0</v>
      </c>
      <c r="O48" s="80">
        <f t="shared" si="19"/>
        <v>0</v>
      </c>
      <c r="P48" s="43">
        <v>0</v>
      </c>
      <c r="Q48" s="44">
        <v>0</v>
      </c>
      <c r="R48" s="75">
        <f t="shared" si="5"/>
        <v>0</v>
      </c>
      <c r="S48" s="80">
        <f t="shared" si="20"/>
        <v>0</v>
      </c>
      <c r="T48" s="43">
        <v>1617</v>
      </c>
      <c r="U48" s="44">
        <v>0</v>
      </c>
      <c r="V48" s="75">
        <f t="shared" si="7"/>
        <v>1617</v>
      </c>
      <c r="W48" s="80">
        <f t="shared" si="21"/>
        <v>1.9389651657773246E-2</v>
      </c>
      <c r="X48" s="43">
        <v>0</v>
      </c>
      <c r="Y48" s="44">
        <v>0</v>
      </c>
      <c r="Z48" s="75">
        <f t="shared" si="9"/>
        <v>0</v>
      </c>
      <c r="AA48" s="80">
        <f t="shared" si="22"/>
        <v>0</v>
      </c>
      <c r="AB48" s="43">
        <v>0</v>
      </c>
      <c r="AC48" s="44">
        <v>0</v>
      </c>
      <c r="AD48" s="75">
        <f t="shared" si="11"/>
        <v>0</v>
      </c>
      <c r="AE48" s="80">
        <f t="shared" si="23"/>
        <v>0</v>
      </c>
      <c r="AF48" s="43">
        <v>0</v>
      </c>
      <c r="AG48" s="44">
        <v>0</v>
      </c>
      <c r="AH48" s="75">
        <f t="shared" si="13"/>
        <v>0</v>
      </c>
      <c r="AI48" s="80">
        <f t="shared" si="24"/>
        <v>0</v>
      </c>
      <c r="AJ48" s="43">
        <v>0</v>
      </c>
      <c r="AK48" s="44">
        <v>0</v>
      </c>
      <c r="AL48" s="75">
        <f t="shared" si="15"/>
        <v>0</v>
      </c>
      <c r="AM48" s="80">
        <f t="shared" si="25"/>
        <v>0</v>
      </c>
    </row>
    <row r="49" spans="1:39" ht="24.95" customHeight="1">
      <c r="A49" s="3">
        <v>42</v>
      </c>
      <c r="B49" s="50" t="s">
        <v>242</v>
      </c>
      <c r="D49" s="43">
        <v>0</v>
      </c>
      <c r="E49" s="44">
        <v>0</v>
      </c>
      <c r="F49" s="75">
        <f t="shared" si="0"/>
        <v>0</v>
      </c>
      <c r="G49" s="80">
        <f t="shared" si="18"/>
        <v>0</v>
      </c>
      <c r="H49" s="43">
        <v>0</v>
      </c>
      <c r="I49" s="44">
        <v>0</v>
      </c>
      <c r="J49" s="75">
        <f t="shared" si="2"/>
        <v>0</v>
      </c>
      <c r="K49" s="80">
        <f t="shared" si="17"/>
        <v>0</v>
      </c>
      <c r="L49" s="43">
        <v>0</v>
      </c>
      <c r="M49" s="44">
        <v>0</v>
      </c>
      <c r="N49" s="75">
        <f t="shared" si="3"/>
        <v>0</v>
      </c>
      <c r="O49" s="80">
        <f t="shared" si="19"/>
        <v>0</v>
      </c>
      <c r="P49" s="43">
        <v>0</v>
      </c>
      <c r="Q49" s="44">
        <v>0</v>
      </c>
      <c r="R49" s="75">
        <f t="shared" si="5"/>
        <v>0</v>
      </c>
      <c r="S49" s="80">
        <f t="shared" si="20"/>
        <v>0</v>
      </c>
      <c r="T49" s="43">
        <v>0</v>
      </c>
      <c r="U49" s="44">
        <v>0</v>
      </c>
      <c r="V49" s="75">
        <f t="shared" si="7"/>
        <v>0</v>
      </c>
      <c r="W49" s="80">
        <f t="shared" si="21"/>
        <v>0</v>
      </c>
      <c r="X49" s="43">
        <v>10</v>
      </c>
      <c r="Y49" s="44">
        <v>0</v>
      </c>
      <c r="Z49" s="75">
        <f t="shared" si="9"/>
        <v>10</v>
      </c>
      <c r="AA49" s="80">
        <f t="shared" si="22"/>
        <v>3.7893141341417205E-3</v>
      </c>
      <c r="AB49" s="43">
        <v>0</v>
      </c>
      <c r="AC49" s="44">
        <v>0</v>
      </c>
      <c r="AD49" s="75">
        <f t="shared" si="11"/>
        <v>0</v>
      </c>
      <c r="AE49" s="80">
        <f t="shared" si="23"/>
        <v>0</v>
      </c>
      <c r="AF49" s="43">
        <v>0</v>
      </c>
      <c r="AG49" s="44">
        <v>0</v>
      </c>
      <c r="AH49" s="75">
        <f t="shared" si="13"/>
        <v>0</v>
      </c>
      <c r="AI49" s="80">
        <f t="shared" si="24"/>
        <v>0</v>
      </c>
      <c r="AJ49" s="43">
        <v>0</v>
      </c>
      <c r="AK49" s="44">
        <v>0</v>
      </c>
      <c r="AL49" s="75">
        <f t="shared" si="15"/>
        <v>0</v>
      </c>
      <c r="AM49" s="80">
        <f t="shared" si="25"/>
        <v>0</v>
      </c>
    </row>
    <row r="50" spans="1:39" ht="24.95" customHeight="1">
      <c r="A50" s="3">
        <v>43</v>
      </c>
      <c r="B50" s="50" t="s">
        <v>42</v>
      </c>
      <c r="D50" s="43">
        <v>0</v>
      </c>
      <c r="E50" s="44">
        <v>0</v>
      </c>
      <c r="F50" s="75">
        <f t="shared" si="0"/>
        <v>0</v>
      </c>
      <c r="G50" s="80">
        <f t="shared" si="18"/>
        <v>0</v>
      </c>
      <c r="H50" s="43">
        <v>0</v>
      </c>
      <c r="I50" s="44">
        <v>0</v>
      </c>
      <c r="J50" s="75">
        <f t="shared" si="2"/>
        <v>0</v>
      </c>
      <c r="K50" s="80">
        <f t="shared" si="17"/>
        <v>0</v>
      </c>
      <c r="L50" s="43">
        <v>0</v>
      </c>
      <c r="M50" s="44">
        <v>0</v>
      </c>
      <c r="N50" s="75">
        <f t="shared" si="3"/>
        <v>0</v>
      </c>
      <c r="O50" s="80">
        <f t="shared" si="19"/>
        <v>0</v>
      </c>
      <c r="P50" s="43">
        <v>1124</v>
      </c>
      <c r="Q50" s="44">
        <v>0</v>
      </c>
      <c r="R50" s="75">
        <f t="shared" si="5"/>
        <v>1124</v>
      </c>
      <c r="S50" s="80">
        <f t="shared" si="20"/>
        <v>0.30913091309130913</v>
      </c>
      <c r="T50" s="43">
        <v>3177</v>
      </c>
      <c r="U50" s="44">
        <v>0</v>
      </c>
      <c r="V50" s="75">
        <f t="shared" si="7"/>
        <v>3177</v>
      </c>
      <c r="W50" s="80">
        <f t="shared" si="21"/>
        <v>3.8095809101265067E-2</v>
      </c>
      <c r="X50" s="43">
        <v>364</v>
      </c>
      <c r="Y50" s="44">
        <v>0</v>
      </c>
      <c r="Z50" s="75">
        <f t="shared" si="9"/>
        <v>364</v>
      </c>
      <c r="AA50" s="80">
        <f t="shared" si="22"/>
        <v>0.13793103448275862</v>
      </c>
      <c r="AB50" s="43">
        <v>147</v>
      </c>
      <c r="AC50" s="44">
        <v>0</v>
      </c>
      <c r="AD50" s="75">
        <f t="shared" si="11"/>
        <v>147</v>
      </c>
      <c r="AE50" s="80">
        <f t="shared" si="23"/>
        <v>9.4049904030710174E-2</v>
      </c>
      <c r="AF50" s="43">
        <v>9</v>
      </c>
      <c r="AG50" s="44">
        <v>0</v>
      </c>
      <c r="AH50" s="75">
        <f t="shared" si="13"/>
        <v>9</v>
      </c>
      <c r="AI50" s="80">
        <f t="shared" si="24"/>
        <v>3.3707865168539325E-2</v>
      </c>
      <c r="AJ50" s="43">
        <v>111</v>
      </c>
      <c r="AK50" s="44">
        <v>0</v>
      </c>
      <c r="AL50" s="75">
        <f t="shared" si="15"/>
        <v>111</v>
      </c>
      <c r="AM50" s="80">
        <f t="shared" si="25"/>
        <v>0.16792738275340394</v>
      </c>
    </row>
    <row r="51" spans="1:39" ht="24.95" customHeight="1">
      <c r="A51" s="3">
        <v>44</v>
      </c>
      <c r="B51" s="50" t="s">
        <v>163</v>
      </c>
      <c r="D51" s="43">
        <v>0</v>
      </c>
      <c r="E51" s="44">
        <v>0</v>
      </c>
      <c r="F51" s="75">
        <f t="shared" si="0"/>
        <v>0</v>
      </c>
      <c r="G51" s="80">
        <f t="shared" si="18"/>
        <v>0</v>
      </c>
      <c r="H51" s="43">
        <v>0</v>
      </c>
      <c r="I51" s="44">
        <v>0</v>
      </c>
      <c r="J51" s="75">
        <f t="shared" si="2"/>
        <v>0</v>
      </c>
      <c r="K51" s="80">
        <f t="shared" si="17"/>
        <v>0</v>
      </c>
      <c r="L51" s="43">
        <v>0</v>
      </c>
      <c r="M51" s="44">
        <v>0</v>
      </c>
      <c r="N51" s="75">
        <f t="shared" si="3"/>
        <v>0</v>
      </c>
      <c r="O51" s="80">
        <f t="shared" si="19"/>
        <v>0</v>
      </c>
      <c r="P51" s="43">
        <v>0</v>
      </c>
      <c r="Q51" s="44">
        <v>0</v>
      </c>
      <c r="R51" s="75">
        <f t="shared" si="5"/>
        <v>0</v>
      </c>
      <c r="S51" s="80">
        <f t="shared" si="20"/>
        <v>0</v>
      </c>
      <c r="T51" s="43">
        <v>2</v>
      </c>
      <c r="U51" s="44">
        <v>0</v>
      </c>
      <c r="V51" s="75">
        <f t="shared" si="7"/>
        <v>2</v>
      </c>
      <c r="W51" s="80">
        <f t="shared" si="21"/>
        <v>2.3982253132681816E-5</v>
      </c>
      <c r="X51" s="43">
        <v>0</v>
      </c>
      <c r="Y51" s="44">
        <v>0</v>
      </c>
      <c r="Z51" s="75">
        <f t="shared" si="9"/>
        <v>0</v>
      </c>
      <c r="AA51" s="80">
        <f t="shared" si="22"/>
        <v>0</v>
      </c>
      <c r="AB51" s="43">
        <v>0</v>
      </c>
      <c r="AC51" s="44">
        <v>0</v>
      </c>
      <c r="AD51" s="75">
        <f t="shared" si="11"/>
        <v>0</v>
      </c>
      <c r="AE51" s="80">
        <f t="shared" si="23"/>
        <v>0</v>
      </c>
      <c r="AF51" s="43">
        <v>0</v>
      </c>
      <c r="AG51" s="44">
        <v>0</v>
      </c>
      <c r="AH51" s="75">
        <f t="shared" si="13"/>
        <v>0</v>
      </c>
      <c r="AI51" s="80">
        <f t="shared" si="24"/>
        <v>0</v>
      </c>
      <c r="AJ51" s="43">
        <v>0</v>
      </c>
      <c r="AK51" s="44">
        <v>0</v>
      </c>
      <c r="AL51" s="75">
        <f t="shared" si="15"/>
        <v>0</v>
      </c>
      <c r="AM51" s="80">
        <f t="shared" si="25"/>
        <v>0</v>
      </c>
    </row>
    <row r="52" spans="1:39" ht="24.95" customHeight="1">
      <c r="A52" s="3">
        <v>45</v>
      </c>
      <c r="B52" s="50" t="s">
        <v>71</v>
      </c>
      <c r="D52" s="43">
        <v>0</v>
      </c>
      <c r="E52" s="44">
        <v>40</v>
      </c>
      <c r="F52" s="75">
        <f t="shared" si="0"/>
        <v>40</v>
      </c>
      <c r="G52" s="80">
        <f t="shared" si="18"/>
        <v>1.9689884321929607E-3</v>
      </c>
      <c r="H52" s="43">
        <v>0</v>
      </c>
      <c r="I52" s="44">
        <v>0</v>
      </c>
      <c r="J52" s="75">
        <f t="shared" si="2"/>
        <v>0</v>
      </c>
      <c r="K52" s="80">
        <f t="shared" si="17"/>
        <v>0</v>
      </c>
      <c r="L52" s="43">
        <v>0</v>
      </c>
      <c r="M52" s="44">
        <v>0</v>
      </c>
      <c r="N52" s="75">
        <f t="shared" si="3"/>
        <v>0</v>
      </c>
      <c r="O52" s="80">
        <f t="shared" si="19"/>
        <v>0</v>
      </c>
      <c r="P52" s="43">
        <v>0</v>
      </c>
      <c r="Q52" s="44">
        <v>0</v>
      </c>
      <c r="R52" s="75">
        <f t="shared" si="5"/>
        <v>0</v>
      </c>
      <c r="S52" s="80">
        <f t="shared" si="20"/>
        <v>0</v>
      </c>
      <c r="T52" s="43">
        <v>17</v>
      </c>
      <c r="U52" s="44">
        <v>0</v>
      </c>
      <c r="V52" s="75">
        <f t="shared" si="7"/>
        <v>17</v>
      </c>
      <c r="W52" s="80">
        <f t="shared" si="21"/>
        <v>2.0384915162779542E-4</v>
      </c>
      <c r="X52" s="43">
        <v>25</v>
      </c>
      <c r="Y52" s="44">
        <v>0</v>
      </c>
      <c r="Z52" s="75">
        <f t="shared" si="9"/>
        <v>25</v>
      </c>
      <c r="AA52" s="80">
        <f t="shared" si="22"/>
        <v>9.4732853353543013E-3</v>
      </c>
      <c r="AB52" s="43">
        <v>74</v>
      </c>
      <c r="AC52" s="44">
        <v>0</v>
      </c>
      <c r="AD52" s="75">
        <f t="shared" si="11"/>
        <v>74</v>
      </c>
      <c r="AE52" s="80">
        <f t="shared" si="23"/>
        <v>4.7344849648112607E-2</v>
      </c>
      <c r="AF52" s="43">
        <v>0</v>
      </c>
      <c r="AG52" s="44">
        <v>0</v>
      </c>
      <c r="AH52" s="75">
        <f t="shared" si="13"/>
        <v>0</v>
      </c>
      <c r="AI52" s="80">
        <f t="shared" si="24"/>
        <v>0</v>
      </c>
      <c r="AJ52" s="43">
        <v>0</v>
      </c>
      <c r="AK52" s="44">
        <v>0</v>
      </c>
      <c r="AL52" s="75">
        <f t="shared" si="15"/>
        <v>0</v>
      </c>
      <c r="AM52" s="80">
        <f t="shared" si="25"/>
        <v>0</v>
      </c>
    </row>
    <row r="53" spans="1:39" ht="24.95" customHeight="1">
      <c r="A53" s="3">
        <v>46</v>
      </c>
      <c r="B53" s="50" t="s">
        <v>65</v>
      </c>
      <c r="D53" s="43">
        <v>0</v>
      </c>
      <c r="E53" s="44">
        <v>0</v>
      </c>
      <c r="F53" s="75">
        <f t="shared" si="0"/>
        <v>0</v>
      </c>
      <c r="G53" s="80">
        <f t="shared" si="18"/>
        <v>0</v>
      </c>
      <c r="H53" s="43">
        <v>0</v>
      </c>
      <c r="I53" s="44">
        <v>0</v>
      </c>
      <c r="J53" s="75">
        <f t="shared" si="2"/>
        <v>0</v>
      </c>
      <c r="K53" s="80">
        <f t="shared" si="17"/>
        <v>0</v>
      </c>
      <c r="L53" s="43">
        <v>0</v>
      </c>
      <c r="M53" s="44">
        <v>0</v>
      </c>
      <c r="N53" s="75">
        <f t="shared" si="3"/>
        <v>0</v>
      </c>
      <c r="O53" s="80">
        <f t="shared" si="19"/>
        <v>0</v>
      </c>
      <c r="P53" s="43">
        <v>0</v>
      </c>
      <c r="Q53" s="44">
        <v>0</v>
      </c>
      <c r="R53" s="75">
        <f t="shared" si="5"/>
        <v>0</v>
      </c>
      <c r="S53" s="80">
        <f t="shared" si="20"/>
        <v>0</v>
      </c>
      <c r="T53" s="43">
        <v>0</v>
      </c>
      <c r="U53" s="44">
        <v>12</v>
      </c>
      <c r="V53" s="75">
        <f t="shared" si="7"/>
        <v>12</v>
      </c>
      <c r="W53" s="80">
        <f t="shared" si="21"/>
        <v>1.4389351879609088E-4</v>
      </c>
      <c r="X53" s="43">
        <v>0</v>
      </c>
      <c r="Y53" s="44">
        <v>0</v>
      </c>
      <c r="Z53" s="75">
        <f t="shared" si="9"/>
        <v>0</v>
      </c>
      <c r="AA53" s="80">
        <f t="shared" si="22"/>
        <v>0</v>
      </c>
      <c r="AB53" s="43">
        <v>0</v>
      </c>
      <c r="AC53" s="44">
        <v>0</v>
      </c>
      <c r="AD53" s="75">
        <f t="shared" si="11"/>
        <v>0</v>
      </c>
      <c r="AE53" s="80">
        <f t="shared" si="23"/>
        <v>0</v>
      </c>
      <c r="AF53" s="43">
        <v>0</v>
      </c>
      <c r="AG53" s="44">
        <v>0</v>
      </c>
      <c r="AH53" s="75">
        <f t="shared" si="13"/>
        <v>0</v>
      </c>
      <c r="AI53" s="80">
        <f t="shared" si="24"/>
        <v>0</v>
      </c>
      <c r="AJ53" s="43">
        <v>0</v>
      </c>
      <c r="AK53" s="44">
        <v>0</v>
      </c>
      <c r="AL53" s="75">
        <f t="shared" si="15"/>
        <v>0</v>
      </c>
      <c r="AM53" s="80">
        <f t="shared" si="25"/>
        <v>0</v>
      </c>
    </row>
    <row r="54" spans="1:39" ht="24.95" customHeight="1">
      <c r="A54" s="3">
        <v>47</v>
      </c>
      <c r="B54" s="50" t="s">
        <v>103</v>
      </c>
      <c r="D54" s="43">
        <v>0</v>
      </c>
      <c r="E54" s="44">
        <v>1255</v>
      </c>
      <c r="F54" s="75">
        <f t="shared" si="0"/>
        <v>1255</v>
      </c>
      <c r="G54" s="80">
        <f t="shared" si="18"/>
        <v>6.1777012060054148E-2</v>
      </c>
      <c r="H54" s="43">
        <v>0</v>
      </c>
      <c r="I54" s="44">
        <v>0</v>
      </c>
      <c r="J54" s="75">
        <f t="shared" si="2"/>
        <v>0</v>
      </c>
      <c r="K54" s="80">
        <f t="shared" si="17"/>
        <v>0</v>
      </c>
      <c r="L54" s="43">
        <v>0</v>
      </c>
      <c r="M54" s="44">
        <v>32</v>
      </c>
      <c r="N54" s="75">
        <f t="shared" si="3"/>
        <v>32</v>
      </c>
      <c r="O54" s="80">
        <f t="shared" si="19"/>
        <v>9.9286379149860372E-3</v>
      </c>
      <c r="P54" s="43">
        <v>14</v>
      </c>
      <c r="Q54" s="44">
        <v>0</v>
      </c>
      <c r="R54" s="75">
        <f t="shared" si="5"/>
        <v>14</v>
      </c>
      <c r="S54" s="80">
        <f t="shared" si="20"/>
        <v>3.8503850385038503E-3</v>
      </c>
      <c r="T54" s="43">
        <v>34</v>
      </c>
      <c r="U54" s="44">
        <v>0</v>
      </c>
      <c r="V54" s="75">
        <f t="shared" si="7"/>
        <v>34</v>
      </c>
      <c r="W54" s="80">
        <f t="shared" si="21"/>
        <v>4.0769830325559084E-4</v>
      </c>
      <c r="X54" s="43">
        <v>42</v>
      </c>
      <c r="Y54" s="44">
        <v>0</v>
      </c>
      <c r="Z54" s="75">
        <f t="shared" si="9"/>
        <v>42</v>
      </c>
      <c r="AA54" s="80">
        <f t="shared" si="22"/>
        <v>1.5915119363395226E-2</v>
      </c>
      <c r="AB54" s="43">
        <v>0</v>
      </c>
      <c r="AC54" s="44">
        <v>0</v>
      </c>
      <c r="AD54" s="75">
        <f t="shared" si="11"/>
        <v>0</v>
      </c>
      <c r="AE54" s="80">
        <f t="shared" si="23"/>
        <v>0</v>
      </c>
      <c r="AF54" s="43">
        <v>16</v>
      </c>
      <c r="AG54" s="44">
        <v>0</v>
      </c>
      <c r="AH54" s="75">
        <f t="shared" si="13"/>
        <v>16</v>
      </c>
      <c r="AI54" s="80">
        <f t="shared" si="24"/>
        <v>5.9925093632958802E-2</v>
      </c>
      <c r="AJ54" s="43">
        <v>2</v>
      </c>
      <c r="AK54" s="44">
        <v>0</v>
      </c>
      <c r="AL54" s="75">
        <f t="shared" si="15"/>
        <v>2</v>
      </c>
      <c r="AM54" s="80">
        <f t="shared" si="25"/>
        <v>3.0257186081694403E-3</v>
      </c>
    </row>
    <row r="55" spans="1:39" ht="24.95" customHeight="1">
      <c r="A55" s="3">
        <v>48</v>
      </c>
      <c r="B55" s="50" t="s">
        <v>55</v>
      </c>
      <c r="D55" s="43">
        <v>0</v>
      </c>
      <c r="E55" s="44">
        <v>0</v>
      </c>
      <c r="F55" s="75">
        <f t="shared" si="0"/>
        <v>0</v>
      </c>
      <c r="G55" s="80">
        <f t="shared" si="18"/>
        <v>0</v>
      </c>
      <c r="H55" s="43">
        <v>0</v>
      </c>
      <c r="I55" s="44">
        <v>0</v>
      </c>
      <c r="J55" s="75">
        <f t="shared" si="2"/>
        <v>0</v>
      </c>
      <c r="K55" s="80">
        <f t="shared" si="17"/>
        <v>0</v>
      </c>
      <c r="L55" s="43">
        <v>0</v>
      </c>
      <c r="M55" s="44">
        <v>0</v>
      </c>
      <c r="N55" s="75">
        <f t="shared" si="3"/>
        <v>0</v>
      </c>
      <c r="O55" s="80">
        <f t="shared" si="19"/>
        <v>0</v>
      </c>
      <c r="P55" s="43">
        <v>602</v>
      </c>
      <c r="Q55" s="44">
        <v>0</v>
      </c>
      <c r="R55" s="75">
        <f t="shared" si="5"/>
        <v>602</v>
      </c>
      <c r="S55" s="80">
        <f t="shared" si="20"/>
        <v>0.16556655665566555</v>
      </c>
      <c r="T55" s="43">
        <v>194</v>
      </c>
      <c r="U55" s="44">
        <v>0</v>
      </c>
      <c r="V55" s="75">
        <f t="shared" si="7"/>
        <v>194</v>
      </c>
      <c r="W55" s="80">
        <f t="shared" si="21"/>
        <v>2.3262785538701362E-3</v>
      </c>
      <c r="X55" s="43">
        <v>53</v>
      </c>
      <c r="Y55" s="44">
        <v>0</v>
      </c>
      <c r="Z55" s="75">
        <f t="shared" si="9"/>
        <v>53</v>
      </c>
      <c r="AA55" s="80">
        <f t="shared" si="22"/>
        <v>2.0083364910951119E-2</v>
      </c>
      <c r="AB55" s="43">
        <v>6</v>
      </c>
      <c r="AC55" s="44">
        <v>0</v>
      </c>
      <c r="AD55" s="75">
        <f t="shared" si="11"/>
        <v>6</v>
      </c>
      <c r="AE55" s="80">
        <f t="shared" si="23"/>
        <v>3.838771593090211E-3</v>
      </c>
      <c r="AF55" s="43">
        <v>0</v>
      </c>
      <c r="AG55" s="44">
        <v>0</v>
      </c>
      <c r="AH55" s="75">
        <f t="shared" si="13"/>
        <v>0</v>
      </c>
      <c r="AI55" s="80">
        <f t="shared" si="24"/>
        <v>0</v>
      </c>
      <c r="AJ55" s="43">
        <v>50</v>
      </c>
      <c r="AK55" s="44">
        <v>0</v>
      </c>
      <c r="AL55" s="75">
        <f t="shared" si="15"/>
        <v>50</v>
      </c>
      <c r="AM55" s="80">
        <f t="shared" si="25"/>
        <v>7.564296520423601E-2</v>
      </c>
    </row>
    <row r="56" spans="1:39" ht="24.95" customHeight="1">
      <c r="A56" s="3">
        <v>49</v>
      </c>
      <c r="B56" s="50" t="s">
        <v>64</v>
      </c>
      <c r="D56" s="43">
        <v>0</v>
      </c>
      <c r="E56" s="44">
        <v>0</v>
      </c>
      <c r="F56" s="75">
        <f t="shared" si="0"/>
        <v>0</v>
      </c>
      <c r="G56" s="80">
        <f t="shared" si="18"/>
        <v>0</v>
      </c>
      <c r="H56" s="43">
        <v>0</v>
      </c>
      <c r="I56" s="44">
        <v>0</v>
      </c>
      <c r="J56" s="75">
        <f t="shared" si="2"/>
        <v>0</v>
      </c>
      <c r="K56" s="80">
        <f t="shared" si="17"/>
        <v>0</v>
      </c>
      <c r="L56" s="43">
        <v>0</v>
      </c>
      <c r="M56" s="44">
        <v>0</v>
      </c>
      <c r="N56" s="75">
        <f t="shared" si="3"/>
        <v>0</v>
      </c>
      <c r="O56" s="80">
        <f t="shared" si="19"/>
        <v>0</v>
      </c>
      <c r="P56" s="43">
        <v>0</v>
      </c>
      <c r="Q56" s="44">
        <v>0</v>
      </c>
      <c r="R56" s="75">
        <f t="shared" si="5"/>
        <v>0</v>
      </c>
      <c r="S56" s="80">
        <f t="shared" si="20"/>
        <v>0</v>
      </c>
      <c r="T56" s="43">
        <v>1240</v>
      </c>
      <c r="U56" s="44">
        <v>0</v>
      </c>
      <c r="V56" s="75">
        <f t="shared" si="7"/>
        <v>1240</v>
      </c>
      <c r="W56" s="80">
        <f t="shared" si="21"/>
        <v>1.4868996942262725E-2</v>
      </c>
      <c r="X56" s="43">
        <v>0</v>
      </c>
      <c r="Y56" s="44">
        <v>0</v>
      </c>
      <c r="Z56" s="75">
        <f t="shared" si="9"/>
        <v>0</v>
      </c>
      <c r="AA56" s="80">
        <f t="shared" si="22"/>
        <v>0</v>
      </c>
      <c r="AB56" s="43">
        <v>0</v>
      </c>
      <c r="AC56" s="44">
        <v>0</v>
      </c>
      <c r="AD56" s="75">
        <f t="shared" si="11"/>
        <v>0</v>
      </c>
      <c r="AE56" s="80">
        <f t="shared" si="23"/>
        <v>0</v>
      </c>
      <c r="AF56" s="43">
        <v>0</v>
      </c>
      <c r="AG56" s="44">
        <v>0</v>
      </c>
      <c r="AH56" s="75">
        <f t="shared" si="13"/>
        <v>0</v>
      </c>
      <c r="AI56" s="80">
        <f t="shared" si="24"/>
        <v>0</v>
      </c>
      <c r="AJ56" s="43">
        <v>0</v>
      </c>
      <c r="AK56" s="44">
        <v>0</v>
      </c>
      <c r="AL56" s="75">
        <f t="shared" si="15"/>
        <v>0</v>
      </c>
      <c r="AM56" s="80">
        <f t="shared" si="25"/>
        <v>0</v>
      </c>
    </row>
    <row r="57" spans="1:39" ht="24.95" customHeight="1">
      <c r="A57" s="3">
        <v>50</v>
      </c>
      <c r="B57" s="50" t="s">
        <v>82</v>
      </c>
      <c r="D57" s="43">
        <v>0</v>
      </c>
      <c r="E57" s="44">
        <v>0</v>
      </c>
      <c r="F57" s="75">
        <f t="shared" si="0"/>
        <v>0</v>
      </c>
      <c r="G57" s="80">
        <f t="shared" si="18"/>
        <v>0</v>
      </c>
      <c r="H57" s="43">
        <v>0</v>
      </c>
      <c r="I57" s="44">
        <v>0</v>
      </c>
      <c r="J57" s="75">
        <f t="shared" si="2"/>
        <v>0</v>
      </c>
      <c r="K57" s="80">
        <f t="shared" si="17"/>
        <v>0</v>
      </c>
      <c r="L57" s="43">
        <v>0</v>
      </c>
      <c r="M57" s="44">
        <v>0</v>
      </c>
      <c r="N57" s="75">
        <f t="shared" si="3"/>
        <v>0</v>
      </c>
      <c r="O57" s="80">
        <f t="shared" si="19"/>
        <v>0</v>
      </c>
      <c r="P57" s="43">
        <v>0</v>
      </c>
      <c r="Q57" s="44">
        <v>0</v>
      </c>
      <c r="R57" s="75">
        <f t="shared" si="5"/>
        <v>0</v>
      </c>
      <c r="S57" s="80">
        <f t="shared" si="20"/>
        <v>0</v>
      </c>
      <c r="T57" s="43">
        <v>159</v>
      </c>
      <c r="U57" s="44">
        <v>0</v>
      </c>
      <c r="V57" s="75">
        <f t="shared" si="7"/>
        <v>159</v>
      </c>
      <c r="W57" s="80">
        <f t="shared" si="21"/>
        <v>1.9065891240482044E-3</v>
      </c>
      <c r="X57" s="43">
        <v>0</v>
      </c>
      <c r="Y57" s="44">
        <v>0</v>
      </c>
      <c r="Z57" s="75">
        <f t="shared" si="9"/>
        <v>0</v>
      </c>
      <c r="AA57" s="80">
        <f t="shared" si="22"/>
        <v>0</v>
      </c>
      <c r="AB57" s="43">
        <v>0</v>
      </c>
      <c r="AC57" s="44">
        <v>0</v>
      </c>
      <c r="AD57" s="75">
        <f t="shared" si="11"/>
        <v>0</v>
      </c>
      <c r="AE57" s="80">
        <f t="shared" si="23"/>
        <v>0</v>
      </c>
      <c r="AF57" s="43">
        <v>0</v>
      </c>
      <c r="AG57" s="44">
        <v>0</v>
      </c>
      <c r="AH57" s="75">
        <f t="shared" si="13"/>
        <v>0</v>
      </c>
      <c r="AI57" s="80">
        <f t="shared" si="24"/>
        <v>0</v>
      </c>
      <c r="AJ57" s="43">
        <v>0</v>
      </c>
      <c r="AK57" s="44">
        <v>0</v>
      </c>
      <c r="AL57" s="75">
        <f t="shared" si="15"/>
        <v>0</v>
      </c>
      <c r="AM57" s="80">
        <f t="shared" si="25"/>
        <v>0</v>
      </c>
    </row>
    <row r="58" spans="1:39" ht="24.95" customHeight="1">
      <c r="A58" s="3">
        <v>51</v>
      </c>
      <c r="B58" s="50" t="s">
        <v>93</v>
      </c>
      <c r="D58" s="43">
        <v>0</v>
      </c>
      <c r="E58" s="44">
        <v>0</v>
      </c>
      <c r="F58" s="75">
        <f t="shared" si="0"/>
        <v>0</v>
      </c>
      <c r="G58" s="80">
        <f t="shared" si="18"/>
        <v>0</v>
      </c>
      <c r="H58" s="43">
        <v>0</v>
      </c>
      <c r="I58" s="44">
        <v>0</v>
      </c>
      <c r="J58" s="75">
        <f t="shared" si="2"/>
        <v>0</v>
      </c>
      <c r="K58" s="80">
        <f t="shared" si="17"/>
        <v>0</v>
      </c>
      <c r="L58" s="43">
        <v>0</v>
      </c>
      <c r="M58" s="44">
        <v>0</v>
      </c>
      <c r="N58" s="75">
        <f t="shared" si="3"/>
        <v>0</v>
      </c>
      <c r="O58" s="80">
        <f t="shared" si="19"/>
        <v>0</v>
      </c>
      <c r="P58" s="43">
        <v>0</v>
      </c>
      <c r="Q58" s="44">
        <v>0</v>
      </c>
      <c r="R58" s="75">
        <f t="shared" si="5"/>
        <v>0</v>
      </c>
      <c r="S58" s="80">
        <f t="shared" si="20"/>
        <v>0</v>
      </c>
      <c r="T58" s="43">
        <v>1</v>
      </c>
      <c r="U58" s="44">
        <v>0</v>
      </c>
      <c r="V58" s="75">
        <f t="shared" si="7"/>
        <v>1</v>
      </c>
      <c r="W58" s="80">
        <f t="shared" si="21"/>
        <v>1.1991126566340908E-5</v>
      </c>
      <c r="X58" s="43">
        <v>0</v>
      </c>
      <c r="Y58" s="44">
        <v>0</v>
      </c>
      <c r="Z58" s="75">
        <f t="shared" si="9"/>
        <v>0</v>
      </c>
      <c r="AA58" s="80">
        <f t="shared" si="22"/>
        <v>0</v>
      </c>
      <c r="AB58" s="43">
        <v>0</v>
      </c>
      <c r="AC58" s="44">
        <v>0</v>
      </c>
      <c r="AD58" s="75">
        <f t="shared" si="11"/>
        <v>0</v>
      </c>
      <c r="AE58" s="80">
        <f t="shared" si="23"/>
        <v>0</v>
      </c>
      <c r="AF58" s="43">
        <v>0</v>
      </c>
      <c r="AG58" s="44">
        <v>0</v>
      </c>
      <c r="AH58" s="75">
        <f t="shared" si="13"/>
        <v>0</v>
      </c>
      <c r="AI58" s="80">
        <f t="shared" si="24"/>
        <v>0</v>
      </c>
      <c r="AJ58" s="43">
        <v>0</v>
      </c>
      <c r="AK58" s="44">
        <v>0</v>
      </c>
      <c r="AL58" s="75">
        <f t="shared" si="15"/>
        <v>0</v>
      </c>
      <c r="AM58" s="80">
        <f t="shared" si="25"/>
        <v>0</v>
      </c>
    </row>
    <row r="59" spans="1:39" ht="24.95" customHeight="1">
      <c r="A59" s="3">
        <v>52</v>
      </c>
      <c r="B59" s="50" t="s">
        <v>97</v>
      </c>
      <c r="D59" s="43">
        <v>0</v>
      </c>
      <c r="E59" s="44">
        <v>0</v>
      </c>
      <c r="F59" s="75">
        <f t="shared" si="0"/>
        <v>0</v>
      </c>
      <c r="G59" s="80">
        <f t="shared" si="18"/>
        <v>0</v>
      </c>
      <c r="H59" s="43">
        <v>0</v>
      </c>
      <c r="I59" s="44">
        <v>0</v>
      </c>
      <c r="J59" s="75">
        <f t="shared" si="2"/>
        <v>0</v>
      </c>
      <c r="K59" s="80">
        <f t="shared" si="17"/>
        <v>0</v>
      </c>
      <c r="L59" s="43">
        <v>0</v>
      </c>
      <c r="M59" s="44">
        <v>0</v>
      </c>
      <c r="N59" s="75">
        <f t="shared" si="3"/>
        <v>0</v>
      </c>
      <c r="O59" s="80">
        <f t="shared" si="19"/>
        <v>0</v>
      </c>
      <c r="P59" s="43">
        <v>0</v>
      </c>
      <c r="Q59" s="44">
        <v>0</v>
      </c>
      <c r="R59" s="75">
        <f t="shared" si="5"/>
        <v>0</v>
      </c>
      <c r="S59" s="80">
        <f t="shared" si="20"/>
        <v>0</v>
      </c>
      <c r="T59" s="43">
        <v>55</v>
      </c>
      <c r="U59" s="44">
        <v>0</v>
      </c>
      <c r="V59" s="75">
        <f t="shared" si="7"/>
        <v>55</v>
      </c>
      <c r="W59" s="80">
        <f t="shared" si="21"/>
        <v>6.5951196114874989E-4</v>
      </c>
      <c r="X59" s="43">
        <v>65</v>
      </c>
      <c r="Y59" s="44">
        <v>0</v>
      </c>
      <c r="Z59" s="75">
        <f t="shared" si="9"/>
        <v>65</v>
      </c>
      <c r="AA59" s="80">
        <f t="shared" si="22"/>
        <v>2.4630541871921183E-2</v>
      </c>
      <c r="AB59" s="43">
        <v>0</v>
      </c>
      <c r="AC59" s="44">
        <v>0</v>
      </c>
      <c r="AD59" s="75">
        <f t="shared" si="11"/>
        <v>0</v>
      </c>
      <c r="AE59" s="80">
        <f t="shared" si="23"/>
        <v>0</v>
      </c>
      <c r="AF59" s="43">
        <v>0</v>
      </c>
      <c r="AG59" s="44">
        <v>0</v>
      </c>
      <c r="AH59" s="75">
        <f t="shared" si="13"/>
        <v>0</v>
      </c>
      <c r="AI59" s="80">
        <f t="shared" si="24"/>
        <v>0</v>
      </c>
      <c r="AJ59" s="43">
        <v>0</v>
      </c>
      <c r="AK59" s="44">
        <v>0</v>
      </c>
      <c r="AL59" s="75">
        <f t="shared" si="15"/>
        <v>0</v>
      </c>
      <c r="AM59" s="80">
        <f t="shared" si="25"/>
        <v>0</v>
      </c>
    </row>
    <row r="60" spans="1:39" ht="24.95" customHeight="1">
      <c r="A60" s="3">
        <v>53</v>
      </c>
      <c r="B60" s="50" t="s">
        <v>244</v>
      </c>
      <c r="D60" s="43">
        <v>0</v>
      </c>
      <c r="E60" s="44">
        <v>0</v>
      </c>
      <c r="F60" s="75">
        <f t="shared" si="0"/>
        <v>0</v>
      </c>
      <c r="G60" s="80">
        <f t="shared" si="18"/>
        <v>0</v>
      </c>
      <c r="H60" s="43">
        <v>0</v>
      </c>
      <c r="I60" s="44">
        <v>0</v>
      </c>
      <c r="J60" s="75">
        <f t="shared" si="2"/>
        <v>0</v>
      </c>
      <c r="K60" s="80">
        <f t="shared" si="17"/>
        <v>0</v>
      </c>
      <c r="L60" s="43">
        <v>0</v>
      </c>
      <c r="M60" s="44">
        <v>0</v>
      </c>
      <c r="N60" s="75">
        <f t="shared" si="3"/>
        <v>0</v>
      </c>
      <c r="O60" s="80">
        <f t="shared" si="19"/>
        <v>0</v>
      </c>
      <c r="P60" s="43">
        <v>0</v>
      </c>
      <c r="Q60" s="44">
        <v>0</v>
      </c>
      <c r="R60" s="75">
        <f t="shared" si="5"/>
        <v>0</v>
      </c>
      <c r="S60" s="80">
        <f t="shared" si="20"/>
        <v>0</v>
      </c>
      <c r="T60" s="43">
        <v>0</v>
      </c>
      <c r="U60" s="44">
        <v>0</v>
      </c>
      <c r="V60" s="75">
        <f t="shared" si="7"/>
        <v>0</v>
      </c>
      <c r="W60" s="80">
        <f t="shared" si="21"/>
        <v>0</v>
      </c>
      <c r="X60" s="43">
        <v>6</v>
      </c>
      <c r="Y60" s="44">
        <v>0</v>
      </c>
      <c r="Z60" s="75">
        <f t="shared" si="9"/>
        <v>6</v>
      </c>
      <c r="AA60" s="80">
        <f t="shared" si="22"/>
        <v>2.2735884804850324E-3</v>
      </c>
      <c r="AB60" s="43">
        <v>0</v>
      </c>
      <c r="AC60" s="44">
        <v>0</v>
      </c>
      <c r="AD60" s="75">
        <f t="shared" si="11"/>
        <v>0</v>
      </c>
      <c r="AE60" s="80">
        <f t="shared" si="23"/>
        <v>0</v>
      </c>
      <c r="AF60" s="43">
        <v>0</v>
      </c>
      <c r="AG60" s="44">
        <v>0</v>
      </c>
      <c r="AH60" s="75">
        <f t="shared" si="13"/>
        <v>0</v>
      </c>
      <c r="AI60" s="80">
        <f t="shared" si="24"/>
        <v>0</v>
      </c>
      <c r="AJ60" s="43">
        <v>0</v>
      </c>
      <c r="AK60" s="44">
        <v>0</v>
      </c>
      <c r="AL60" s="75">
        <f t="shared" si="15"/>
        <v>0</v>
      </c>
      <c r="AM60" s="80">
        <f t="shared" si="25"/>
        <v>0</v>
      </c>
    </row>
    <row r="61" spans="1:39" ht="24.95" customHeight="1">
      <c r="A61" s="3">
        <v>54</v>
      </c>
      <c r="B61" s="50" t="s">
        <v>43</v>
      </c>
      <c r="D61" s="43">
        <v>0</v>
      </c>
      <c r="E61" s="44">
        <v>0</v>
      </c>
      <c r="F61" s="75">
        <f t="shared" si="0"/>
        <v>0</v>
      </c>
      <c r="G61" s="80">
        <f t="shared" si="18"/>
        <v>0</v>
      </c>
      <c r="H61" s="43">
        <v>0</v>
      </c>
      <c r="I61" s="44">
        <v>0</v>
      </c>
      <c r="J61" s="75">
        <f t="shared" si="2"/>
        <v>0</v>
      </c>
      <c r="K61" s="80">
        <f t="shared" si="17"/>
        <v>0</v>
      </c>
      <c r="L61" s="43">
        <v>0</v>
      </c>
      <c r="M61" s="44">
        <v>0</v>
      </c>
      <c r="N61" s="75">
        <f t="shared" si="3"/>
        <v>0</v>
      </c>
      <c r="O61" s="80">
        <f t="shared" si="19"/>
        <v>0</v>
      </c>
      <c r="P61" s="43">
        <v>0</v>
      </c>
      <c r="Q61" s="44">
        <v>0</v>
      </c>
      <c r="R61" s="75">
        <f t="shared" si="5"/>
        <v>0</v>
      </c>
      <c r="S61" s="80">
        <f t="shared" si="20"/>
        <v>0</v>
      </c>
      <c r="T61" s="43">
        <v>7397</v>
      </c>
      <c r="U61" s="44">
        <v>0</v>
      </c>
      <c r="V61" s="75">
        <f t="shared" si="7"/>
        <v>7397</v>
      </c>
      <c r="W61" s="80">
        <f t="shared" si="21"/>
        <v>8.8698363211223694E-2</v>
      </c>
      <c r="X61" s="43">
        <v>0</v>
      </c>
      <c r="Y61" s="44">
        <v>0</v>
      </c>
      <c r="Z61" s="75">
        <f t="shared" si="9"/>
        <v>0</v>
      </c>
      <c r="AA61" s="80">
        <f t="shared" si="22"/>
        <v>0</v>
      </c>
      <c r="AB61" s="43">
        <v>0</v>
      </c>
      <c r="AC61" s="44">
        <v>0</v>
      </c>
      <c r="AD61" s="75">
        <f t="shared" si="11"/>
        <v>0</v>
      </c>
      <c r="AE61" s="80">
        <f t="shared" si="23"/>
        <v>0</v>
      </c>
      <c r="AF61" s="43">
        <v>0</v>
      </c>
      <c r="AG61" s="44">
        <v>0</v>
      </c>
      <c r="AH61" s="75">
        <f t="shared" si="13"/>
        <v>0</v>
      </c>
      <c r="AI61" s="80">
        <f t="shared" si="24"/>
        <v>0</v>
      </c>
      <c r="AJ61" s="43">
        <v>0</v>
      </c>
      <c r="AK61" s="44">
        <v>0</v>
      </c>
      <c r="AL61" s="75">
        <f t="shared" si="15"/>
        <v>0</v>
      </c>
      <c r="AM61" s="80">
        <f t="shared" si="25"/>
        <v>0</v>
      </c>
    </row>
    <row r="62" spans="1:39" ht="24.95" customHeight="1">
      <c r="A62" s="3">
        <v>55</v>
      </c>
      <c r="B62" s="50" t="s">
        <v>225</v>
      </c>
      <c r="D62" s="43">
        <v>0</v>
      </c>
      <c r="E62" s="44">
        <v>0</v>
      </c>
      <c r="F62" s="75">
        <f t="shared" si="0"/>
        <v>0</v>
      </c>
      <c r="G62" s="80">
        <f t="shared" si="18"/>
        <v>0</v>
      </c>
      <c r="H62" s="43">
        <v>0</v>
      </c>
      <c r="I62" s="44">
        <v>0</v>
      </c>
      <c r="J62" s="75">
        <f t="shared" si="2"/>
        <v>0</v>
      </c>
      <c r="K62" s="80">
        <f t="shared" si="17"/>
        <v>0</v>
      </c>
      <c r="L62" s="43">
        <v>0</v>
      </c>
      <c r="M62" s="44">
        <v>0</v>
      </c>
      <c r="N62" s="75">
        <f t="shared" si="3"/>
        <v>0</v>
      </c>
      <c r="O62" s="80">
        <f t="shared" si="19"/>
        <v>0</v>
      </c>
      <c r="P62" s="43">
        <v>0</v>
      </c>
      <c r="Q62" s="44">
        <v>0</v>
      </c>
      <c r="R62" s="75">
        <f t="shared" si="5"/>
        <v>0</v>
      </c>
      <c r="S62" s="80">
        <f t="shared" si="20"/>
        <v>0</v>
      </c>
      <c r="T62" s="43">
        <v>1</v>
      </c>
      <c r="U62" s="44">
        <v>0</v>
      </c>
      <c r="V62" s="75">
        <f t="shared" si="7"/>
        <v>1</v>
      </c>
      <c r="W62" s="80">
        <f t="shared" si="21"/>
        <v>1.1991126566340908E-5</v>
      </c>
      <c r="X62" s="43">
        <v>0</v>
      </c>
      <c r="Y62" s="44">
        <v>0</v>
      </c>
      <c r="Z62" s="75">
        <f t="shared" si="9"/>
        <v>0</v>
      </c>
      <c r="AA62" s="80">
        <f t="shared" si="22"/>
        <v>0</v>
      </c>
      <c r="AB62" s="43">
        <v>0</v>
      </c>
      <c r="AC62" s="44">
        <v>0</v>
      </c>
      <c r="AD62" s="75">
        <f t="shared" si="11"/>
        <v>0</v>
      </c>
      <c r="AE62" s="80">
        <f t="shared" si="23"/>
        <v>0</v>
      </c>
      <c r="AF62" s="43">
        <v>0</v>
      </c>
      <c r="AG62" s="44">
        <v>0</v>
      </c>
      <c r="AH62" s="75">
        <f t="shared" si="13"/>
        <v>0</v>
      </c>
      <c r="AI62" s="80">
        <f t="shared" si="24"/>
        <v>0</v>
      </c>
      <c r="AJ62" s="43">
        <v>0</v>
      </c>
      <c r="AK62" s="44">
        <v>0</v>
      </c>
      <c r="AL62" s="75">
        <f t="shared" si="15"/>
        <v>0</v>
      </c>
      <c r="AM62" s="80">
        <f t="shared" si="25"/>
        <v>0</v>
      </c>
    </row>
    <row r="63" spans="1:39" ht="24.95" customHeight="1">
      <c r="A63" s="3">
        <v>56</v>
      </c>
      <c r="B63" s="50" t="s">
        <v>108</v>
      </c>
      <c r="D63" s="43">
        <v>0</v>
      </c>
      <c r="E63" s="44">
        <v>0</v>
      </c>
      <c r="F63" s="75">
        <f t="shared" si="0"/>
        <v>0</v>
      </c>
      <c r="G63" s="80">
        <f t="shared" si="18"/>
        <v>0</v>
      </c>
      <c r="H63" s="43">
        <v>0</v>
      </c>
      <c r="I63" s="44">
        <v>0</v>
      </c>
      <c r="J63" s="75">
        <f t="shared" si="2"/>
        <v>0</v>
      </c>
      <c r="K63" s="80">
        <f t="shared" si="17"/>
        <v>0</v>
      </c>
      <c r="L63" s="43">
        <v>0</v>
      </c>
      <c r="M63" s="44">
        <v>0</v>
      </c>
      <c r="N63" s="75">
        <f t="shared" si="3"/>
        <v>0</v>
      </c>
      <c r="O63" s="80">
        <f t="shared" si="19"/>
        <v>0</v>
      </c>
      <c r="P63" s="43">
        <v>0</v>
      </c>
      <c r="Q63" s="44">
        <v>0</v>
      </c>
      <c r="R63" s="75">
        <f t="shared" si="5"/>
        <v>0</v>
      </c>
      <c r="S63" s="80">
        <f t="shared" si="20"/>
        <v>0</v>
      </c>
      <c r="T63" s="43">
        <v>0</v>
      </c>
      <c r="U63" s="44">
        <v>0</v>
      </c>
      <c r="V63" s="75">
        <f t="shared" si="7"/>
        <v>0</v>
      </c>
      <c r="W63" s="80">
        <f t="shared" si="21"/>
        <v>0</v>
      </c>
      <c r="X63" s="43">
        <v>10</v>
      </c>
      <c r="Y63" s="44">
        <v>0</v>
      </c>
      <c r="Z63" s="75">
        <f t="shared" si="9"/>
        <v>10</v>
      </c>
      <c r="AA63" s="80">
        <f t="shared" si="22"/>
        <v>3.7893141341417205E-3</v>
      </c>
      <c r="AB63" s="43">
        <v>0</v>
      </c>
      <c r="AC63" s="44">
        <v>0</v>
      </c>
      <c r="AD63" s="75">
        <f t="shared" si="11"/>
        <v>0</v>
      </c>
      <c r="AE63" s="80">
        <f t="shared" si="23"/>
        <v>0</v>
      </c>
      <c r="AF63" s="43">
        <v>1</v>
      </c>
      <c r="AG63" s="44">
        <v>0</v>
      </c>
      <c r="AH63" s="75">
        <f t="shared" si="13"/>
        <v>1</v>
      </c>
      <c r="AI63" s="80">
        <f t="shared" si="24"/>
        <v>3.7453183520599251E-3</v>
      </c>
      <c r="AJ63" s="43">
        <v>0</v>
      </c>
      <c r="AK63" s="44">
        <v>0</v>
      </c>
      <c r="AL63" s="75">
        <f t="shared" si="15"/>
        <v>0</v>
      </c>
      <c r="AM63" s="80">
        <f t="shared" si="25"/>
        <v>0</v>
      </c>
    </row>
    <row r="64" spans="1:39" ht="24.95" customHeight="1">
      <c r="A64" s="3">
        <v>57</v>
      </c>
      <c r="B64" s="50" t="s">
        <v>115</v>
      </c>
      <c r="D64" s="43">
        <v>0</v>
      </c>
      <c r="E64" s="44">
        <v>0</v>
      </c>
      <c r="F64" s="75">
        <f t="shared" si="0"/>
        <v>0</v>
      </c>
      <c r="G64" s="80">
        <f t="shared" si="18"/>
        <v>0</v>
      </c>
      <c r="H64" s="43">
        <v>0</v>
      </c>
      <c r="I64" s="44">
        <v>0</v>
      </c>
      <c r="J64" s="75">
        <f t="shared" si="2"/>
        <v>0</v>
      </c>
      <c r="K64" s="80">
        <f t="shared" si="17"/>
        <v>0</v>
      </c>
      <c r="L64" s="43">
        <v>0</v>
      </c>
      <c r="M64" s="44">
        <v>0</v>
      </c>
      <c r="N64" s="75">
        <f t="shared" si="3"/>
        <v>0</v>
      </c>
      <c r="O64" s="80">
        <f t="shared" si="19"/>
        <v>0</v>
      </c>
      <c r="P64" s="43">
        <v>0</v>
      </c>
      <c r="Q64" s="44">
        <v>0</v>
      </c>
      <c r="R64" s="75">
        <f t="shared" si="5"/>
        <v>0</v>
      </c>
      <c r="S64" s="80">
        <f t="shared" si="20"/>
        <v>0</v>
      </c>
      <c r="T64" s="43">
        <v>373</v>
      </c>
      <c r="U64" s="44">
        <v>0</v>
      </c>
      <c r="V64" s="75">
        <f t="shared" si="7"/>
        <v>373</v>
      </c>
      <c r="W64" s="80">
        <f t="shared" si="21"/>
        <v>4.4726902092451582E-3</v>
      </c>
      <c r="X64" s="43">
        <v>0</v>
      </c>
      <c r="Y64" s="44">
        <v>0</v>
      </c>
      <c r="Z64" s="75">
        <f t="shared" si="9"/>
        <v>0</v>
      </c>
      <c r="AA64" s="80">
        <f t="shared" si="22"/>
        <v>0</v>
      </c>
      <c r="AB64" s="43">
        <v>0</v>
      </c>
      <c r="AC64" s="44">
        <v>0</v>
      </c>
      <c r="AD64" s="75">
        <f t="shared" si="11"/>
        <v>0</v>
      </c>
      <c r="AE64" s="80">
        <f t="shared" si="23"/>
        <v>0</v>
      </c>
      <c r="AF64" s="43">
        <v>0</v>
      </c>
      <c r="AG64" s="44">
        <v>0</v>
      </c>
      <c r="AH64" s="75">
        <f t="shared" si="13"/>
        <v>0</v>
      </c>
      <c r="AI64" s="80">
        <f t="shared" si="24"/>
        <v>0</v>
      </c>
      <c r="AJ64" s="43">
        <v>0</v>
      </c>
      <c r="AK64" s="44">
        <v>0</v>
      </c>
      <c r="AL64" s="75">
        <f t="shared" si="15"/>
        <v>0</v>
      </c>
      <c r="AM64" s="80">
        <f t="shared" si="25"/>
        <v>0</v>
      </c>
    </row>
    <row r="65" spans="1:39" ht="24.95" customHeight="1">
      <c r="A65" s="3">
        <v>58</v>
      </c>
      <c r="B65" s="50" t="s">
        <v>169</v>
      </c>
      <c r="D65" s="43">
        <v>0</v>
      </c>
      <c r="E65" s="44">
        <v>0</v>
      </c>
      <c r="F65" s="75">
        <f t="shared" si="0"/>
        <v>0</v>
      </c>
      <c r="G65" s="80">
        <f t="shared" si="18"/>
        <v>0</v>
      </c>
      <c r="H65" s="43">
        <v>0</v>
      </c>
      <c r="I65" s="44">
        <v>0</v>
      </c>
      <c r="J65" s="75">
        <f t="shared" si="2"/>
        <v>0</v>
      </c>
      <c r="K65" s="80">
        <f t="shared" si="17"/>
        <v>0</v>
      </c>
      <c r="L65" s="43">
        <v>0</v>
      </c>
      <c r="M65" s="44">
        <v>0</v>
      </c>
      <c r="N65" s="75">
        <f t="shared" si="3"/>
        <v>0</v>
      </c>
      <c r="O65" s="80">
        <f t="shared" si="19"/>
        <v>0</v>
      </c>
      <c r="P65" s="43">
        <v>0</v>
      </c>
      <c r="Q65" s="44">
        <v>0</v>
      </c>
      <c r="R65" s="75">
        <f t="shared" si="5"/>
        <v>0</v>
      </c>
      <c r="S65" s="80">
        <f t="shared" si="20"/>
        <v>0</v>
      </c>
      <c r="T65" s="43">
        <v>4</v>
      </c>
      <c r="U65" s="44">
        <v>0</v>
      </c>
      <c r="V65" s="75">
        <f t="shared" si="7"/>
        <v>4</v>
      </c>
      <c r="W65" s="80">
        <f t="shared" si="21"/>
        <v>4.7964506265363633E-5</v>
      </c>
      <c r="X65" s="43">
        <v>0</v>
      </c>
      <c r="Y65" s="44">
        <v>0</v>
      </c>
      <c r="Z65" s="75">
        <f t="shared" si="9"/>
        <v>0</v>
      </c>
      <c r="AA65" s="80">
        <f t="shared" si="22"/>
        <v>0</v>
      </c>
      <c r="AB65" s="43">
        <v>0</v>
      </c>
      <c r="AC65" s="44">
        <v>0</v>
      </c>
      <c r="AD65" s="75">
        <f t="shared" si="11"/>
        <v>0</v>
      </c>
      <c r="AE65" s="80">
        <f t="shared" si="23"/>
        <v>0</v>
      </c>
      <c r="AF65" s="43">
        <v>0</v>
      </c>
      <c r="AG65" s="44">
        <v>0</v>
      </c>
      <c r="AH65" s="75">
        <f t="shared" si="13"/>
        <v>0</v>
      </c>
      <c r="AI65" s="80">
        <f t="shared" si="24"/>
        <v>0</v>
      </c>
      <c r="AJ65" s="43">
        <v>0</v>
      </c>
      <c r="AK65" s="44">
        <v>0</v>
      </c>
      <c r="AL65" s="75">
        <f t="shared" si="15"/>
        <v>0</v>
      </c>
      <c r="AM65" s="80">
        <f t="shared" si="25"/>
        <v>0</v>
      </c>
    </row>
    <row r="66" spans="1:39" ht="24.95" customHeight="1">
      <c r="A66" s="3">
        <v>59</v>
      </c>
      <c r="B66" s="50" t="s">
        <v>99</v>
      </c>
      <c r="D66" s="43">
        <v>0</v>
      </c>
      <c r="E66" s="44">
        <v>0</v>
      </c>
      <c r="F66" s="75">
        <f t="shared" si="0"/>
        <v>0</v>
      </c>
      <c r="G66" s="80">
        <f t="shared" si="18"/>
        <v>0</v>
      </c>
      <c r="H66" s="43">
        <v>0</v>
      </c>
      <c r="I66" s="44">
        <v>0</v>
      </c>
      <c r="J66" s="75">
        <f t="shared" si="2"/>
        <v>0</v>
      </c>
      <c r="K66" s="80">
        <f t="shared" si="17"/>
        <v>0</v>
      </c>
      <c r="L66" s="43">
        <v>0</v>
      </c>
      <c r="M66" s="44">
        <v>0</v>
      </c>
      <c r="N66" s="75">
        <f t="shared" si="3"/>
        <v>0</v>
      </c>
      <c r="O66" s="80">
        <f t="shared" si="19"/>
        <v>0</v>
      </c>
      <c r="P66" s="43">
        <v>0</v>
      </c>
      <c r="Q66" s="44">
        <v>0</v>
      </c>
      <c r="R66" s="75">
        <f t="shared" si="5"/>
        <v>0</v>
      </c>
      <c r="S66" s="80">
        <f t="shared" si="20"/>
        <v>0</v>
      </c>
      <c r="T66" s="43">
        <v>61</v>
      </c>
      <c r="U66" s="44">
        <v>0</v>
      </c>
      <c r="V66" s="75">
        <f t="shared" si="7"/>
        <v>61</v>
      </c>
      <c r="W66" s="80">
        <f t="shared" si="21"/>
        <v>7.3145872054679534E-4</v>
      </c>
      <c r="X66" s="43">
        <v>0</v>
      </c>
      <c r="Y66" s="44">
        <v>0</v>
      </c>
      <c r="Z66" s="75">
        <f t="shared" si="9"/>
        <v>0</v>
      </c>
      <c r="AA66" s="80">
        <f t="shared" si="22"/>
        <v>0</v>
      </c>
      <c r="AB66" s="43">
        <v>0</v>
      </c>
      <c r="AC66" s="44">
        <v>0</v>
      </c>
      <c r="AD66" s="75">
        <f t="shared" si="11"/>
        <v>0</v>
      </c>
      <c r="AE66" s="80">
        <f t="shared" si="23"/>
        <v>0</v>
      </c>
      <c r="AF66" s="43">
        <v>0</v>
      </c>
      <c r="AG66" s="44">
        <v>0</v>
      </c>
      <c r="AH66" s="75">
        <f t="shared" si="13"/>
        <v>0</v>
      </c>
      <c r="AI66" s="80">
        <f t="shared" si="24"/>
        <v>0</v>
      </c>
      <c r="AJ66" s="43">
        <v>0</v>
      </c>
      <c r="AK66" s="44">
        <v>0</v>
      </c>
      <c r="AL66" s="75">
        <f t="shared" si="15"/>
        <v>0</v>
      </c>
      <c r="AM66" s="80">
        <f t="shared" si="25"/>
        <v>0</v>
      </c>
    </row>
    <row r="67" spans="1:39" ht="24.95" customHeight="1">
      <c r="A67" s="3">
        <v>60</v>
      </c>
      <c r="B67" s="50" t="s">
        <v>89</v>
      </c>
      <c r="D67" s="43">
        <v>0</v>
      </c>
      <c r="E67" s="44">
        <v>0</v>
      </c>
      <c r="F67" s="75">
        <f t="shared" si="0"/>
        <v>0</v>
      </c>
      <c r="G67" s="80">
        <f t="shared" si="18"/>
        <v>0</v>
      </c>
      <c r="H67" s="43">
        <v>0</v>
      </c>
      <c r="I67" s="44">
        <v>0</v>
      </c>
      <c r="J67" s="75">
        <f t="shared" si="2"/>
        <v>0</v>
      </c>
      <c r="K67" s="80">
        <f t="shared" si="17"/>
        <v>0</v>
      </c>
      <c r="L67" s="43">
        <v>0</v>
      </c>
      <c r="M67" s="44">
        <v>0</v>
      </c>
      <c r="N67" s="75">
        <f t="shared" si="3"/>
        <v>0</v>
      </c>
      <c r="O67" s="80">
        <f t="shared" si="19"/>
        <v>0</v>
      </c>
      <c r="P67" s="43">
        <v>0</v>
      </c>
      <c r="Q67" s="44">
        <v>0</v>
      </c>
      <c r="R67" s="75">
        <f t="shared" si="5"/>
        <v>0</v>
      </c>
      <c r="S67" s="80">
        <f t="shared" si="20"/>
        <v>0</v>
      </c>
      <c r="T67" s="43">
        <v>58</v>
      </c>
      <c r="U67" s="44">
        <v>0</v>
      </c>
      <c r="V67" s="75">
        <f t="shared" si="7"/>
        <v>58</v>
      </c>
      <c r="W67" s="80">
        <f t="shared" si="21"/>
        <v>6.9548534084777267E-4</v>
      </c>
      <c r="X67" s="43">
        <v>0</v>
      </c>
      <c r="Y67" s="44">
        <v>0</v>
      </c>
      <c r="Z67" s="75">
        <f t="shared" si="9"/>
        <v>0</v>
      </c>
      <c r="AA67" s="80">
        <f t="shared" si="22"/>
        <v>0</v>
      </c>
      <c r="AB67" s="43">
        <v>0</v>
      </c>
      <c r="AC67" s="44">
        <v>0</v>
      </c>
      <c r="AD67" s="75">
        <f t="shared" si="11"/>
        <v>0</v>
      </c>
      <c r="AE67" s="80">
        <f t="shared" si="23"/>
        <v>0</v>
      </c>
      <c r="AF67" s="43">
        <v>0</v>
      </c>
      <c r="AG67" s="44">
        <v>0</v>
      </c>
      <c r="AH67" s="75">
        <f t="shared" si="13"/>
        <v>0</v>
      </c>
      <c r="AI67" s="80">
        <f t="shared" si="24"/>
        <v>0</v>
      </c>
      <c r="AJ67" s="43">
        <v>0</v>
      </c>
      <c r="AK67" s="44">
        <v>0</v>
      </c>
      <c r="AL67" s="75">
        <f t="shared" si="15"/>
        <v>0</v>
      </c>
      <c r="AM67" s="80">
        <f t="shared" si="25"/>
        <v>0</v>
      </c>
    </row>
    <row r="68" spans="1:39" ht="24.95" customHeight="1">
      <c r="A68" s="3">
        <v>61</v>
      </c>
      <c r="B68" s="50" t="s">
        <v>170</v>
      </c>
      <c r="D68" s="43">
        <v>0</v>
      </c>
      <c r="E68" s="44">
        <v>0</v>
      </c>
      <c r="F68" s="75">
        <f t="shared" si="0"/>
        <v>0</v>
      </c>
      <c r="G68" s="80">
        <f t="shared" si="18"/>
        <v>0</v>
      </c>
      <c r="H68" s="43">
        <v>0</v>
      </c>
      <c r="I68" s="44">
        <v>0</v>
      </c>
      <c r="J68" s="75">
        <f t="shared" si="2"/>
        <v>0</v>
      </c>
      <c r="K68" s="80">
        <f t="shared" si="17"/>
        <v>0</v>
      </c>
      <c r="L68" s="43">
        <v>0</v>
      </c>
      <c r="M68" s="44">
        <v>0</v>
      </c>
      <c r="N68" s="75">
        <f t="shared" si="3"/>
        <v>0</v>
      </c>
      <c r="O68" s="80">
        <f t="shared" si="19"/>
        <v>0</v>
      </c>
      <c r="P68" s="43">
        <v>0</v>
      </c>
      <c r="Q68" s="44">
        <v>0</v>
      </c>
      <c r="R68" s="75">
        <f t="shared" si="5"/>
        <v>0</v>
      </c>
      <c r="S68" s="80">
        <f t="shared" si="20"/>
        <v>0</v>
      </c>
      <c r="T68" s="43">
        <v>1</v>
      </c>
      <c r="U68" s="44">
        <v>0</v>
      </c>
      <c r="V68" s="75">
        <f t="shared" si="7"/>
        <v>1</v>
      </c>
      <c r="W68" s="80">
        <f t="shared" si="21"/>
        <v>1.1991126566340908E-5</v>
      </c>
      <c r="X68" s="43">
        <v>0</v>
      </c>
      <c r="Y68" s="44">
        <v>0</v>
      </c>
      <c r="Z68" s="75">
        <f t="shared" si="9"/>
        <v>0</v>
      </c>
      <c r="AA68" s="80">
        <f t="shared" si="22"/>
        <v>0</v>
      </c>
      <c r="AB68" s="43">
        <v>0</v>
      </c>
      <c r="AC68" s="44">
        <v>0</v>
      </c>
      <c r="AD68" s="75">
        <f t="shared" si="11"/>
        <v>0</v>
      </c>
      <c r="AE68" s="80">
        <f t="shared" si="23"/>
        <v>0</v>
      </c>
      <c r="AF68" s="43">
        <v>0</v>
      </c>
      <c r="AG68" s="44">
        <v>0</v>
      </c>
      <c r="AH68" s="75">
        <f t="shared" si="13"/>
        <v>0</v>
      </c>
      <c r="AI68" s="80">
        <f t="shared" si="24"/>
        <v>0</v>
      </c>
      <c r="AJ68" s="43">
        <v>0</v>
      </c>
      <c r="AK68" s="44">
        <v>0</v>
      </c>
      <c r="AL68" s="75">
        <f t="shared" si="15"/>
        <v>0</v>
      </c>
      <c r="AM68" s="80">
        <f t="shared" si="25"/>
        <v>0</v>
      </c>
    </row>
    <row r="69" spans="1:39" ht="24.95" customHeight="1">
      <c r="A69" s="3">
        <v>62</v>
      </c>
      <c r="B69" s="50" t="s">
        <v>75</v>
      </c>
      <c r="D69" s="43">
        <v>0</v>
      </c>
      <c r="E69" s="44">
        <v>0</v>
      </c>
      <c r="F69" s="75">
        <f t="shared" si="0"/>
        <v>0</v>
      </c>
      <c r="G69" s="80">
        <f t="shared" si="18"/>
        <v>0</v>
      </c>
      <c r="H69" s="43">
        <v>0</v>
      </c>
      <c r="I69" s="44">
        <v>0</v>
      </c>
      <c r="J69" s="75">
        <f t="shared" si="2"/>
        <v>0</v>
      </c>
      <c r="K69" s="80">
        <f t="shared" si="17"/>
        <v>0</v>
      </c>
      <c r="L69" s="43">
        <v>0</v>
      </c>
      <c r="M69" s="44">
        <v>0</v>
      </c>
      <c r="N69" s="75">
        <f t="shared" si="3"/>
        <v>0</v>
      </c>
      <c r="O69" s="80">
        <f t="shared" si="19"/>
        <v>0</v>
      </c>
      <c r="P69" s="43">
        <v>0</v>
      </c>
      <c r="Q69" s="44">
        <v>0</v>
      </c>
      <c r="R69" s="75">
        <f t="shared" si="5"/>
        <v>0</v>
      </c>
      <c r="S69" s="80">
        <f t="shared" si="20"/>
        <v>0</v>
      </c>
      <c r="T69" s="43">
        <v>48</v>
      </c>
      <c r="U69" s="44">
        <v>0</v>
      </c>
      <c r="V69" s="75">
        <f t="shared" si="7"/>
        <v>48</v>
      </c>
      <c r="W69" s="80">
        <f t="shared" si="21"/>
        <v>5.7557407518436354E-4</v>
      </c>
      <c r="X69" s="43">
        <v>0</v>
      </c>
      <c r="Y69" s="44">
        <v>0</v>
      </c>
      <c r="Z69" s="75">
        <f t="shared" si="9"/>
        <v>0</v>
      </c>
      <c r="AA69" s="80">
        <f t="shared" si="22"/>
        <v>0</v>
      </c>
      <c r="AB69" s="43">
        <v>0</v>
      </c>
      <c r="AC69" s="44">
        <v>0</v>
      </c>
      <c r="AD69" s="75">
        <f t="shared" si="11"/>
        <v>0</v>
      </c>
      <c r="AE69" s="80">
        <f t="shared" si="23"/>
        <v>0</v>
      </c>
      <c r="AF69" s="43">
        <v>0</v>
      </c>
      <c r="AG69" s="44">
        <v>0</v>
      </c>
      <c r="AH69" s="75">
        <f t="shared" si="13"/>
        <v>0</v>
      </c>
      <c r="AI69" s="80">
        <f t="shared" si="24"/>
        <v>0</v>
      </c>
      <c r="AJ69" s="43">
        <v>0</v>
      </c>
      <c r="AK69" s="44">
        <v>0</v>
      </c>
      <c r="AL69" s="75">
        <f t="shared" si="15"/>
        <v>0</v>
      </c>
      <c r="AM69" s="80">
        <f t="shared" si="25"/>
        <v>0</v>
      </c>
    </row>
    <row r="70" spans="1:39" ht="24.95" customHeight="1">
      <c r="A70" s="3">
        <v>63</v>
      </c>
      <c r="B70" s="50" t="s">
        <v>109</v>
      </c>
      <c r="D70" s="43">
        <v>0</v>
      </c>
      <c r="E70" s="44">
        <v>0</v>
      </c>
      <c r="F70" s="75">
        <f t="shared" si="0"/>
        <v>0</v>
      </c>
      <c r="G70" s="80">
        <f t="shared" si="18"/>
        <v>0</v>
      </c>
      <c r="H70" s="43">
        <v>0</v>
      </c>
      <c r="I70" s="44">
        <v>0</v>
      </c>
      <c r="J70" s="75">
        <f t="shared" si="2"/>
        <v>0</v>
      </c>
      <c r="K70" s="80">
        <f t="shared" si="17"/>
        <v>0</v>
      </c>
      <c r="L70" s="43">
        <v>0</v>
      </c>
      <c r="M70" s="44">
        <v>0</v>
      </c>
      <c r="N70" s="75">
        <f t="shared" si="3"/>
        <v>0</v>
      </c>
      <c r="O70" s="80">
        <f t="shared" si="19"/>
        <v>0</v>
      </c>
      <c r="P70" s="43">
        <v>0</v>
      </c>
      <c r="Q70" s="44">
        <v>0</v>
      </c>
      <c r="R70" s="75">
        <f t="shared" si="5"/>
        <v>0</v>
      </c>
      <c r="S70" s="80">
        <f t="shared" si="20"/>
        <v>0</v>
      </c>
      <c r="T70" s="43">
        <v>0</v>
      </c>
      <c r="U70" s="44">
        <v>0</v>
      </c>
      <c r="V70" s="75">
        <f t="shared" si="7"/>
        <v>0</v>
      </c>
      <c r="W70" s="80">
        <f t="shared" si="21"/>
        <v>0</v>
      </c>
      <c r="X70" s="43">
        <v>16</v>
      </c>
      <c r="Y70" s="44">
        <v>0</v>
      </c>
      <c r="Z70" s="75">
        <f t="shared" si="9"/>
        <v>16</v>
      </c>
      <c r="AA70" s="80">
        <f t="shared" si="22"/>
        <v>6.0629026146267525E-3</v>
      </c>
      <c r="AB70" s="43">
        <v>0</v>
      </c>
      <c r="AC70" s="44">
        <v>0</v>
      </c>
      <c r="AD70" s="75">
        <f t="shared" si="11"/>
        <v>0</v>
      </c>
      <c r="AE70" s="80">
        <f t="shared" si="23"/>
        <v>0</v>
      </c>
      <c r="AF70" s="43">
        <v>0</v>
      </c>
      <c r="AG70" s="44">
        <v>0</v>
      </c>
      <c r="AH70" s="75">
        <f t="shared" si="13"/>
        <v>0</v>
      </c>
      <c r="AI70" s="80">
        <f t="shared" si="24"/>
        <v>0</v>
      </c>
      <c r="AJ70" s="43">
        <v>0</v>
      </c>
      <c r="AK70" s="44">
        <v>0</v>
      </c>
      <c r="AL70" s="75">
        <f t="shared" si="15"/>
        <v>0</v>
      </c>
      <c r="AM70" s="80">
        <f t="shared" si="25"/>
        <v>0</v>
      </c>
    </row>
    <row r="71" spans="1:39" ht="24.95" customHeight="1">
      <c r="A71" s="3">
        <v>64</v>
      </c>
      <c r="B71" s="50" t="s">
        <v>174</v>
      </c>
      <c r="D71" s="43">
        <v>0</v>
      </c>
      <c r="E71" s="44">
        <v>2273</v>
      </c>
      <c r="F71" s="75">
        <f t="shared" si="0"/>
        <v>2273</v>
      </c>
      <c r="G71" s="80">
        <f t="shared" si="18"/>
        <v>0.11188776765936501</v>
      </c>
      <c r="H71" s="43">
        <v>0</v>
      </c>
      <c r="I71" s="44">
        <v>0</v>
      </c>
      <c r="J71" s="75">
        <f t="shared" si="2"/>
        <v>0</v>
      </c>
      <c r="K71" s="80">
        <f t="shared" si="17"/>
        <v>0</v>
      </c>
      <c r="L71" s="43">
        <v>0</v>
      </c>
      <c r="M71" s="44">
        <v>0</v>
      </c>
      <c r="N71" s="75">
        <f t="shared" si="3"/>
        <v>0</v>
      </c>
      <c r="O71" s="80">
        <f t="shared" si="19"/>
        <v>0</v>
      </c>
      <c r="P71" s="43">
        <v>0</v>
      </c>
      <c r="Q71" s="44">
        <v>0</v>
      </c>
      <c r="R71" s="75">
        <f t="shared" si="5"/>
        <v>0</v>
      </c>
      <c r="S71" s="80">
        <f t="shared" si="20"/>
        <v>0</v>
      </c>
      <c r="T71" s="43">
        <v>0</v>
      </c>
      <c r="U71" s="44">
        <v>0</v>
      </c>
      <c r="V71" s="75">
        <f t="shared" si="7"/>
        <v>0</v>
      </c>
      <c r="W71" s="80">
        <f t="shared" si="21"/>
        <v>0</v>
      </c>
      <c r="X71" s="43">
        <v>0</v>
      </c>
      <c r="Y71" s="44">
        <v>0</v>
      </c>
      <c r="Z71" s="75">
        <f t="shared" si="9"/>
        <v>0</v>
      </c>
      <c r="AA71" s="80">
        <f t="shared" si="22"/>
        <v>0</v>
      </c>
      <c r="AB71" s="43">
        <v>0</v>
      </c>
      <c r="AC71" s="44">
        <v>0</v>
      </c>
      <c r="AD71" s="75">
        <f t="shared" si="11"/>
        <v>0</v>
      </c>
      <c r="AE71" s="80">
        <f t="shared" si="23"/>
        <v>0</v>
      </c>
      <c r="AF71" s="43">
        <v>0</v>
      </c>
      <c r="AG71" s="44">
        <v>0</v>
      </c>
      <c r="AH71" s="75">
        <f t="shared" si="13"/>
        <v>0</v>
      </c>
      <c r="AI71" s="80">
        <f t="shared" si="24"/>
        <v>0</v>
      </c>
      <c r="AJ71" s="43">
        <v>112</v>
      </c>
      <c r="AK71" s="44">
        <v>0</v>
      </c>
      <c r="AL71" s="75">
        <f t="shared" si="15"/>
        <v>112</v>
      </c>
      <c r="AM71" s="80">
        <f t="shared" si="25"/>
        <v>0.16944024205748864</v>
      </c>
    </row>
    <row r="72" spans="1:39" ht="24.95" customHeight="1">
      <c r="A72" s="3">
        <v>65</v>
      </c>
      <c r="B72" s="50" t="s">
        <v>175</v>
      </c>
      <c r="D72" s="43">
        <v>0</v>
      </c>
      <c r="E72" s="44">
        <v>0</v>
      </c>
      <c r="F72" s="75">
        <f t="shared" ref="F72:F100" si="26">SUM(D72:E72)</f>
        <v>0</v>
      </c>
      <c r="G72" s="80">
        <f t="shared" ref="G72:G102" si="27">+F72/$F$104</f>
        <v>0</v>
      </c>
      <c r="H72" s="43">
        <v>0</v>
      </c>
      <c r="I72" s="44">
        <v>0</v>
      </c>
      <c r="J72" s="75">
        <f t="shared" ref="J72:J102" si="28">SUM(H72:I72)</f>
        <v>0</v>
      </c>
      <c r="K72" s="80">
        <f t="shared" si="17"/>
        <v>0</v>
      </c>
      <c r="L72" s="43">
        <v>0</v>
      </c>
      <c r="M72" s="44">
        <v>0</v>
      </c>
      <c r="N72" s="75">
        <f t="shared" ref="N72:N100" si="29">SUM(L72:M72)</f>
        <v>0</v>
      </c>
      <c r="O72" s="80">
        <f t="shared" ref="O72:O102" si="30">+N72/$N$104</f>
        <v>0</v>
      </c>
      <c r="P72" s="43">
        <v>0</v>
      </c>
      <c r="Q72" s="44">
        <v>0</v>
      </c>
      <c r="R72" s="75">
        <f t="shared" ref="R72:R100" si="31">SUM(P72:Q72)</f>
        <v>0</v>
      </c>
      <c r="S72" s="80">
        <f t="shared" ref="S72:S103" si="32">+R72/$R$104</f>
        <v>0</v>
      </c>
      <c r="T72" s="43">
        <v>0</v>
      </c>
      <c r="U72" s="44">
        <v>0</v>
      </c>
      <c r="V72" s="75">
        <f t="shared" ref="V72:V100" si="33">SUM(T72:U72)</f>
        <v>0</v>
      </c>
      <c r="W72" s="80">
        <f t="shared" ref="W72:W102" si="34">+V72/$V$104</f>
        <v>0</v>
      </c>
      <c r="X72" s="43">
        <v>0</v>
      </c>
      <c r="Y72" s="44">
        <v>0</v>
      </c>
      <c r="Z72" s="75">
        <f t="shared" ref="Z72:Z100" si="35">SUM(X72:Y72)</f>
        <v>0</v>
      </c>
      <c r="AA72" s="80">
        <f t="shared" ref="AA72:AA102" si="36">+Z72/$Z$104</f>
        <v>0</v>
      </c>
      <c r="AB72" s="43">
        <v>0</v>
      </c>
      <c r="AC72" s="44">
        <v>0</v>
      </c>
      <c r="AD72" s="75">
        <f t="shared" ref="AD72:AD100" si="37">SUM(AB72:AC72)</f>
        <v>0</v>
      </c>
      <c r="AE72" s="80">
        <f t="shared" ref="AE72:AE102" si="38">+AD72/$AD$104</f>
        <v>0</v>
      </c>
      <c r="AF72" s="43">
        <v>0</v>
      </c>
      <c r="AG72" s="44">
        <v>0</v>
      </c>
      <c r="AH72" s="75">
        <f t="shared" ref="AH72:AH100" si="39">SUM(AF72:AG72)</f>
        <v>0</v>
      </c>
      <c r="AI72" s="80">
        <f t="shared" ref="AI72:AI102" si="40">+AH72/$AH$104</f>
        <v>0</v>
      </c>
      <c r="AJ72" s="43">
        <v>7</v>
      </c>
      <c r="AK72" s="44">
        <v>0</v>
      </c>
      <c r="AL72" s="75">
        <f t="shared" ref="AL72:AL100" si="41">SUM(AJ72:AK72)</f>
        <v>7</v>
      </c>
      <c r="AM72" s="80">
        <f t="shared" ref="AM72:AM102" si="42">+AL72/$AL$104</f>
        <v>1.059001512859304E-2</v>
      </c>
    </row>
    <row r="73" spans="1:39" ht="24.95" customHeight="1">
      <c r="A73" s="3">
        <v>66</v>
      </c>
      <c r="B73" s="50" t="s">
        <v>218</v>
      </c>
      <c r="D73" s="43">
        <v>0</v>
      </c>
      <c r="E73" s="44">
        <v>0</v>
      </c>
      <c r="F73" s="75">
        <f t="shared" si="26"/>
        <v>0</v>
      </c>
      <c r="G73" s="80">
        <f t="shared" si="27"/>
        <v>0</v>
      </c>
      <c r="H73" s="43">
        <v>0</v>
      </c>
      <c r="I73" s="44">
        <v>0</v>
      </c>
      <c r="J73" s="75">
        <f t="shared" si="28"/>
        <v>0</v>
      </c>
      <c r="K73" s="80">
        <f t="shared" ref="K73:K102" si="43">+J73/$J$104</f>
        <v>0</v>
      </c>
      <c r="L73" s="43">
        <v>0</v>
      </c>
      <c r="M73" s="44">
        <v>0</v>
      </c>
      <c r="N73" s="75">
        <f t="shared" si="29"/>
        <v>0</v>
      </c>
      <c r="O73" s="80">
        <f t="shared" si="30"/>
        <v>0</v>
      </c>
      <c r="P73" s="43">
        <v>314</v>
      </c>
      <c r="Q73" s="44">
        <v>0</v>
      </c>
      <c r="R73" s="75">
        <f t="shared" si="31"/>
        <v>314</v>
      </c>
      <c r="S73" s="80">
        <f t="shared" si="32"/>
        <v>8.6358635863586358E-2</v>
      </c>
      <c r="T73" s="43">
        <v>14</v>
      </c>
      <c r="U73" s="44">
        <v>0</v>
      </c>
      <c r="V73" s="75">
        <f t="shared" si="33"/>
        <v>14</v>
      </c>
      <c r="W73" s="80">
        <f t="shared" si="34"/>
        <v>1.6787577192877272E-4</v>
      </c>
      <c r="X73" s="43">
        <v>0</v>
      </c>
      <c r="Y73" s="44">
        <v>0</v>
      </c>
      <c r="Z73" s="75">
        <f t="shared" si="35"/>
        <v>0</v>
      </c>
      <c r="AA73" s="80">
        <f t="shared" si="36"/>
        <v>0</v>
      </c>
      <c r="AB73" s="43">
        <v>0</v>
      </c>
      <c r="AC73" s="44">
        <v>0</v>
      </c>
      <c r="AD73" s="75">
        <f t="shared" si="37"/>
        <v>0</v>
      </c>
      <c r="AE73" s="80">
        <f t="shared" si="38"/>
        <v>0</v>
      </c>
      <c r="AF73" s="43">
        <v>0</v>
      </c>
      <c r="AG73" s="44">
        <v>0</v>
      </c>
      <c r="AH73" s="75">
        <f t="shared" si="39"/>
        <v>0</v>
      </c>
      <c r="AI73" s="80">
        <f t="shared" si="40"/>
        <v>0</v>
      </c>
      <c r="AJ73" s="43">
        <v>0</v>
      </c>
      <c r="AK73" s="44">
        <v>0</v>
      </c>
      <c r="AL73" s="75">
        <f t="shared" si="41"/>
        <v>0</v>
      </c>
      <c r="AM73" s="80">
        <f t="shared" si="42"/>
        <v>0</v>
      </c>
    </row>
    <row r="74" spans="1:39" ht="24.95" customHeight="1">
      <c r="A74" s="3">
        <v>67</v>
      </c>
      <c r="B74" s="50" t="s">
        <v>49</v>
      </c>
      <c r="D74" s="43">
        <v>1</v>
      </c>
      <c r="E74" s="44">
        <v>0</v>
      </c>
      <c r="F74" s="75">
        <f t="shared" si="26"/>
        <v>1</v>
      </c>
      <c r="G74" s="80">
        <f t="shared" si="27"/>
        <v>4.9224710804824019E-5</v>
      </c>
      <c r="H74" s="43">
        <v>0</v>
      </c>
      <c r="I74" s="44">
        <v>0</v>
      </c>
      <c r="J74" s="75">
        <f t="shared" si="28"/>
        <v>0</v>
      </c>
      <c r="K74" s="80">
        <f t="shared" si="43"/>
        <v>0</v>
      </c>
      <c r="L74" s="43">
        <v>0</v>
      </c>
      <c r="M74" s="44">
        <v>0</v>
      </c>
      <c r="N74" s="75">
        <f t="shared" si="29"/>
        <v>0</v>
      </c>
      <c r="O74" s="80">
        <f t="shared" si="30"/>
        <v>0</v>
      </c>
      <c r="P74" s="43">
        <v>0</v>
      </c>
      <c r="Q74" s="44">
        <v>0</v>
      </c>
      <c r="R74" s="75">
        <f t="shared" si="31"/>
        <v>0</v>
      </c>
      <c r="S74" s="80">
        <f t="shared" si="32"/>
        <v>0</v>
      </c>
      <c r="T74" s="43">
        <v>3327</v>
      </c>
      <c r="U74" s="44">
        <v>0</v>
      </c>
      <c r="V74" s="75">
        <f t="shared" si="33"/>
        <v>3327</v>
      </c>
      <c r="W74" s="80">
        <f t="shared" si="34"/>
        <v>3.9894478086216198E-2</v>
      </c>
      <c r="X74" s="43">
        <v>0</v>
      </c>
      <c r="Y74" s="44">
        <v>0</v>
      </c>
      <c r="Z74" s="75">
        <f t="shared" si="35"/>
        <v>0</v>
      </c>
      <c r="AA74" s="80">
        <f t="shared" si="36"/>
        <v>0</v>
      </c>
      <c r="AB74" s="43">
        <v>0</v>
      </c>
      <c r="AC74" s="44">
        <v>0</v>
      </c>
      <c r="AD74" s="75">
        <f t="shared" si="37"/>
        <v>0</v>
      </c>
      <c r="AE74" s="80">
        <f t="shared" si="38"/>
        <v>0</v>
      </c>
      <c r="AF74" s="43">
        <v>0</v>
      </c>
      <c r="AG74" s="44">
        <v>0</v>
      </c>
      <c r="AH74" s="75">
        <f t="shared" si="39"/>
        <v>0</v>
      </c>
      <c r="AI74" s="80">
        <f t="shared" si="40"/>
        <v>0</v>
      </c>
      <c r="AJ74" s="43">
        <v>0</v>
      </c>
      <c r="AK74" s="44">
        <v>0</v>
      </c>
      <c r="AL74" s="75">
        <f t="shared" si="41"/>
        <v>0</v>
      </c>
      <c r="AM74" s="80">
        <f t="shared" si="42"/>
        <v>0</v>
      </c>
    </row>
    <row r="75" spans="1:39" ht="24.95" customHeight="1">
      <c r="A75" s="3">
        <v>68</v>
      </c>
      <c r="B75" s="50" t="s">
        <v>51</v>
      </c>
      <c r="D75" s="43">
        <v>3286</v>
      </c>
      <c r="E75" s="44">
        <v>7976</v>
      </c>
      <c r="F75" s="75">
        <f t="shared" si="26"/>
        <v>11262</v>
      </c>
      <c r="G75" s="80">
        <f t="shared" si="27"/>
        <v>0.55436869308392811</v>
      </c>
      <c r="H75" s="43">
        <v>0</v>
      </c>
      <c r="I75" s="44">
        <v>0</v>
      </c>
      <c r="J75" s="75">
        <f t="shared" si="28"/>
        <v>0</v>
      </c>
      <c r="K75" s="80">
        <f t="shared" si="43"/>
        <v>0</v>
      </c>
      <c r="L75" s="43">
        <v>617</v>
      </c>
      <c r="M75" s="44">
        <v>1608</v>
      </c>
      <c r="N75" s="75">
        <f t="shared" si="29"/>
        <v>2225</v>
      </c>
      <c r="O75" s="80">
        <f t="shared" si="30"/>
        <v>0.69035060502637291</v>
      </c>
      <c r="P75" s="43">
        <v>424</v>
      </c>
      <c r="Q75" s="44">
        <v>0</v>
      </c>
      <c r="R75" s="75">
        <f t="shared" si="31"/>
        <v>424</v>
      </c>
      <c r="S75" s="80">
        <f t="shared" si="32"/>
        <v>0.11661166116611661</v>
      </c>
      <c r="T75" s="43">
        <v>1619</v>
      </c>
      <c r="U75" s="44">
        <v>0</v>
      </c>
      <c r="V75" s="75">
        <f t="shared" si="33"/>
        <v>1619</v>
      </c>
      <c r="W75" s="80">
        <f t="shared" si="34"/>
        <v>1.941363391090593E-2</v>
      </c>
      <c r="X75" s="43">
        <v>715</v>
      </c>
      <c r="Y75" s="44">
        <v>0</v>
      </c>
      <c r="Z75" s="75">
        <f t="shared" si="35"/>
        <v>715</v>
      </c>
      <c r="AA75" s="80">
        <f t="shared" si="36"/>
        <v>0.27093596059113301</v>
      </c>
      <c r="AB75" s="43">
        <v>123</v>
      </c>
      <c r="AC75" s="44">
        <v>0</v>
      </c>
      <c r="AD75" s="75">
        <f t="shared" si="37"/>
        <v>123</v>
      </c>
      <c r="AE75" s="80">
        <f t="shared" si="38"/>
        <v>7.8694817658349334E-2</v>
      </c>
      <c r="AF75" s="43">
        <v>59</v>
      </c>
      <c r="AG75" s="44">
        <v>0</v>
      </c>
      <c r="AH75" s="75">
        <f t="shared" si="39"/>
        <v>59</v>
      </c>
      <c r="AI75" s="80">
        <f t="shared" si="40"/>
        <v>0.22097378277153559</v>
      </c>
      <c r="AJ75" s="43">
        <v>102</v>
      </c>
      <c r="AK75" s="44">
        <v>0</v>
      </c>
      <c r="AL75" s="75">
        <f t="shared" si="41"/>
        <v>102</v>
      </c>
      <c r="AM75" s="80">
        <f t="shared" si="42"/>
        <v>0.15431164901664146</v>
      </c>
    </row>
    <row r="76" spans="1:39" ht="24.95" customHeight="1">
      <c r="A76" s="3">
        <v>69</v>
      </c>
      <c r="B76" s="50" t="s">
        <v>47</v>
      </c>
      <c r="D76" s="43">
        <v>0</v>
      </c>
      <c r="E76" s="44">
        <v>0</v>
      </c>
      <c r="F76" s="75">
        <f t="shared" si="26"/>
        <v>0</v>
      </c>
      <c r="G76" s="80">
        <f t="shared" si="27"/>
        <v>0</v>
      </c>
      <c r="H76" s="43">
        <v>0</v>
      </c>
      <c r="I76" s="44">
        <v>0</v>
      </c>
      <c r="J76" s="75">
        <f t="shared" si="28"/>
        <v>0</v>
      </c>
      <c r="K76" s="80">
        <f t="shared" si="43"/>
        <v>0</v>
      </c>
      <c r="L76" s="43">
        <v>0</v>
      </c>
      <c r="M76" s="44">
        <v>0</v>
      </c>
      <c r="N76" s="75">
        <f t="shared" si="29"/>
        <v>0</v>
      </c>
      <c r="O76" s="80">
        <f t="shared" si="30"/>
        <v>0</v>
      </c>
      <c r="P76" s="43">
        <v>0</v>
      </c>
      <c r="Q76" s="44">
        <v>0</v>
      </c>
      <c r="R76" s="75">
        <f t="shared" si="31"/>
        <v>0</v>
      </c>
      <c r="S76" s="80">
        <f t="shared" si="32"/>
        <v>0</v>
      </c>
      <c r="T76" s="43">
        <v>1231</v>
      </c>
      <c r="U76" s="44">
        <v>0</v>
      </c>
      <c r="V76" s="75">
        <f t="shared" si="33"/>
        <v>1231</v>
      </c>
      <c r="W76" s="80">
        <f t="shared" si="34"/>
        <v>1.4761076803165657E-2</v>
      </c>
      <c r="X76" s="43">
        <v>338</v>
      </c>
      <c r="Y76" s="44">
        <v>0</v>
      </c>
      <c r="Z76" s="75">
        <f t="shared" si="35"/>
        <v>338</v>
      </c>
      <c r="AA76" s="80">
        <f t="shared" si="36"/>
        <v>0.12807881773399016</v>
      </c>
      <c r="AB76" s="43">
        <v>0</v>
      </c>
      <c r="AC76" s="44">
        <v>0</v>
      </c>
      <c r="AD76" s="75">
        <f t="shared" si="37"/>
        <v>0</v>
      </c>
      <c r="AE76" s="80">
        <f t="shared" si="38"/>
        <v>0</v>
      </c>
      <c r="AF76" s="43">
        <v>0</v>
      </c>
      <c r="AG76" s="44">
        <v>0</v>
      </c>
      <c r="AH76" s="75">
        <f t="shared" si="39"/>
        <v>0</v>
      </c>
      <c r="AI76" s="80">
        <f t="shared" si="40"/>
        <v>0</v>
      </c>
      <c r="AJ76" s="43">
        <v>0</v>
      </c>
      <c r="AK76" s="44">
        <v>0</v>
      </c>
      <c r="AL76" s="75">
        <f t="shared" si="41"/>
        <v>0</v>
      </c>
      <c r="AM76" s="80">
        <f t="shared" si="42"/>
        <v>0</v>
      </c>
    </row>
    <row r="77" spans="1:39" ht="24.95" customHeight="1">
      <c r="A77" s="3">
        <v>70</v>
      </c>
      <c r="B77" s="50" t="s">
        <v>223</v>
      </c>
      <c r="D77" s="43">
        <v>0</v>
      </c>
      <c r="E77" s="44">
        <v>0</v>
      </c>
      <c r="F77" s="75">
        <f t="shared" si="26"/>
        <v>0</v>
      </c>
      <c r="G77" s="80">
        <f t="shared" si="27"/>
        <v>0</v>
      </c>
      <c r="H77" s="43">
        <v>0</v>
      </c>
      <c r="I77" s="44">
        <v>0</v>
      </c>
      <c r="J77" s="75">
        <f t="shared" si="28"/>
        <v>0</v>
      </c>
      <c r="K77" s="80">
        <f t="shared" si="43"/>
        <v>0</v>
      </c>
      <c r="L77" s="43">
        <v>0</v>
      </c>
      <c r="M77" s="44">
        <v>0</v>
      </c>
      <c r="N77" s="75">
        <f t="shared" si="29"/>
        <v>0</v>
      </c>
      <c r="O77" s="80">
        <f t="shared" si="30"/>
        <v>0</v>
      </c>
      <c r="P77" s="43">
        <v>0</v>
      </c>
      <c r="Q77" s="44">
        <v>0</v>
      </c>
      <c r="R77" s="75">
        <f t="shared" si="31"/>
        <v>0</v>
      </c>
      <c r="S77" s="80">
        <f t="shared" si="32"/>
        <v>0</v>
      </c>
      <c r="T77" s="43">
        <v>5</v>
      </c>
      <c r="U77" s="44">
        <v>0</v>
      </c>
      <c r="V77" s="75">
        <f t="shared" si="33"/>
        <v>5</v>
      </c>
      <c r="W77" s="80">
        <f t="shared" si="34"/>
        <v>5.9955632831704538E-5</v>
      </c>
      <c r="X77" s="43">
        <v>0</v>
      </c>
      <c r="Y77" s="44">
        <v>0</v>
      </c>
      <c r="Z77" s="75">
        <f t="shared" si="35"/>
        <v>0</v>
      </c>
      <c r="AA77" s="80">
        <f t="shared" si="36"/>
        <v>0</v>
      </c>
      <c r="AB77" s="43">
        <v>0</v>
      </c>
      <c r="AC77" s="44">
        <v>0</v>
      </c>
      <c r="AD77" s="75">
        <f t="shared" si="37"/>
        <v>0</v>
      </c>
      <c r="AE77" s="80">
        <f t="shared" si="38"/>
        <v>0</v>
      </c>
      <c r="AF77" s="43">
        <v>0</v>
      </c>
      <c r="AG77" s="44">
        <v>0</v>
      </c>
      <c r="AH77" s="75">
        <f t="shared" si="39"/>
        <v>0</v>
      </c>
      <c r="AI77" s="80">
        <f t="shared" si="40"/>
        <v>0</v>
      </c>
      <c r="AJ77" s="43">
        <v>0</v>
      </c>
      <c r="AK77" s="44">
        <v>0</v>
      </c>
      <c r="AL77" s="75">
        <f t="shared" si="41"/>
        <v>0</v>
      </c>
      <c r="AM77" s="80">
        <f t="shared" si="42"/>
        <v>0</v>
      </c>
    </row>
    <row r="78" spans="1:39" ht="24.95" customHeight="1">
      <c r="A78" s="3">
        <v>71</v>
      </c>
      <c r="B78" s="50" t="s">
        <v>237</v>
      </c>
      <c r="D78" s="43">
        <v>0</v>
      </c>
      <c r="E78" s="44">
        <v>0</v>
      </c>
      <c r="F78" s="75">
        <f t="shared" si="26"/>
        <v>0</v>
      </c>
      <c r="G78" s="80">
        <f t="shared" si="27"/>
        <v>0</v>
      </c>
      <c r="H78" s="43">
        <v>0</v>
      </c>
      <c r="I78" s="44">
        <v>0</v>
      </c>
      <c r="J78" s="75">
        <f t="shared" si="28"/>
        <v>0</v>
      </c>
      <c r="K78" s="80">
        <f t="shared" si="43"/>
        <v>0</v>
      </c>
      <c r="L78" s="43">
        <v>0</v>
      </c>
      <c r="M78" s="44">
        <v>0</v>
      </c>
      <c r="N78" s="75">
        <f t="shared" si="29"/>
        <v>0</v>
      </c>
      <c r="O78" s="80">
        <f t="shared" si="30"/>
        <v>0</v>
      </c>
      <c r="P78" s="43">
        <v>0</v>
      </c>
      <c r="Q78" s="44">
        <v>0</v>
      </c>
      <c r="R78" s="75">
        <f t="shared" si="31"/>
        <v>0</v>
      </c>
      <c r="S78" s="80">
        <f t="shared" si="32"/>
        <v>0</v>
      </c>
      <c r="T78" s="43">
        <v>0</v>
      </c>
      <c r="U78" s="44">
        <v>0</v>
      </c>
      <c r="V78" s="75">
        <f t="shared" si="33"/>
        <v>0</v>
      </c>
      <c r="W78" s="80">
        <f t="shared" si="34"/>
        <v>0</v>
      </c>
      <c r="X78" s="43">
        <v>35</v>
      </c>
      <c r="Y78" s="44">
        <v>0</v>
      </c>
      <c r="Z78" s="75">
        <f t="shared" si="35"/>
        <v>35</v>
      </c>
      <c r="AA78" s="80">
        <f t="shared" si="36"/>
        <v>1.3262599469496022E-2</v>
      </c>
      <c r="AB78" s="43">
        <v>0</v>
      </c>
      <c r="AC78" s="44">
        <v>0</v>
      </c>
      <c r="AD78" s="75">
        <f t="shared" si="37"/>
        <v>0</v>
      </c>
      <c r="AE78" s="80">
        <f t="shared" si="38"/>
        <v>0</v>
      </c>
      <c r="AF78" s="43">
        <v>0</v>
      </c>
      <c r="AG78" s="44">
        <v>0</v>
      </c>
      <c r="AH78" s="75">
        <f t="shared" si="39"/>
        <v>0</v>
      </c>
      <c r="AI78" s="80">
        <f t="shared" si="40"/>
        <v>0</v>
      </c>
      <c r="AJ78" s="43">
        <v>0</v>
      </c>
      <c r="AK78" s="44">
        <v>0</v>
      </c>
      <c r="AL78" s="75">
        <f t="shared" si="41"/>
        <v>0</v>
      </c>
      <c r="AM78" s="80">
        <f t="shared" si="42"/>
        <v>0</v>
      </c>
    </row>
    <row r="79" spans="1:39" ht="24.95" customHeight="1">
      <c r="A79" s="3">
        <v>72</v>
      </c>
      <c r="B79" s="57" t="s">
        <v>44</v>
      </c>
      <c r="D79" s="43">
        <v>0</v>
      </c>
      <c r="E79" s="44">
        <v>0</v>
      </c>
      <c r="F79" s="75">
        <f t="shared" si="26"/>
        <v>0</v>
      </c>
      <c r="G79" s="80">
        <f t="shared" si="27"/>
        <v>0</v>
      </c>
      <c r="H79" s="43">
        <v>0</v>
      </c>
      <c r="I79" s="44">
        <v>0</v>
      </c>
      <c r="J79" s="75">
        <f t="shared" si="28"/>
        <v>0</v>
      </c>
      <c r="K79" s="80">
        <f t="shared" si="43"/>
        <v>0</v>
      </c>
      <c r="L79" s="43">
        <v>0</v>
      </c>
      <c r="M79" s="44">
        <v>0</v>
      </c>
      <c r="N79" s="75">
        <f t="shared" si="29"/>
        <v>0</v>
      </c>
      <c r="O79" s="80">
        <f t="shared" si="30"/>
        <v>0</v>
      </c>
      <c r="P79" s="43">
        <v>241</v>
      </c>
      <c r="Q79" s="44">
        <v>0</v>
      </c>
      <c r="R79" s="75">
        <f t="shared" si="31"/>
        <v>241</v>
      </c>
      <c r="S79" s="80">
        <f t="shared" si="32"/>
        <v>6.6281628162816283E-2</v>
      </c>
      <c r="T79" s="43">
        <v>4033</v>
      </c>
      <c r="U79" s="44">
        <v>13</v>
      </c>
      <c r="V79" s="75">
        <f t="shared" si="33"/>
        <v>4046</v>
      </c>
      <c r="W79" s="80">
        <f t="shared" si="34"/>
        <v>4.8516098087415312E-2</v>
      </c>
      <c r="X79" s="43">
        <v>0</v>
      </c>
      <c r="Y79" s="44">
        <v>0</v>
      </c>
      <c r="Z79" s="75">
        <f t="shared" si="35"/>
        <v>0</v>
      </c>
      <c r="AA79" s="80">
        <f t="shared" si="36"/>
        <v>0</v>
      </c>
      <c r="AB79" s="43">
        <v>0</v>
      </c>
      <c r="AC79" s="44">
        <v>0</v>
      </c>
      <c r="AD79" s="75">
        <f t="shared" si="37"/>
        <v>0</v>
      </c>
      <c r="AE79" s="80">
        <f t="shared" si="38"/>
        <v>0</v>
      </c>
      <c r="AF79" s="43">
        <v>0</v>
      </c>
      <c r="AG79" s="44">
        <v>0</v>
      </c>
      <c r="AH79" s="75">
        <f t="shared" si="39"/>
        <v>0</v>
      </c>
      <c r="AI79" s="80">
        <f t="shared" si="40"/>
        <v>0</v>
      </c>
      <c r="AJ79" s="43">
        <v>0</v>
      </c>
      <c r="AK79" s="44">
        <v>0</v>
      </c>
      <c r="AL79" s="75">
        <f t="shared" si="41"/>
        <v>0</v>
      </c>
      <c r="AM79" s="80">
        <f t="shared" si="42"/>
        <v>0</v>
      </c>
    </row>
    <row r="80" spans="1:39" ht="24.95" customHeight="1">
      <c r="A80" s="3">
        <v>73</v>
      </c>
      <c r="B80" s="50" t="s">
        <v>221</v>
      </c>
      <c r="D80" s="43">
        <v>0</v>
      </c>
      <c r="E80" s="44">
        <v>0</v>
      </c>
      <c r="F80" s="75">
        <f t="shared" si="26"/>
        <v>0</v>
      </c>
      <c r="G80" s="80">
        <f t="shared" si="27"/>
        <v>0</v>
      </c>
      <c r="H80" s="43">
        <v>0</v>
      </c>
      <c r="I80" s="44">
        <v>0</v>
      </c>
      <c r="J80" s="75">
        <f t="shared" si="28"/>
        <v>0</v>
      </c>
      <c r="K80" s="80">
        <f t="shared" si="43"/>
        <v>0</v>
      </c>
      <c r="L80" s="43">
        <v>0</v>
      </c>
      <c r="M80" s="44">
        <v>0</v>
      </c>
      <c r="N80" s="75">
        <f t="shared" si="29"/>
        <v>0</v>
      </c>
      <c r="O80" s="80">
        <f t="shared" si="30"/>
        <v>0</v>
      </c>
      <c r="P80" s="43">
        <v>0</v>
      </c>
      <c r="Q80" s="44">
        <v>0</v>
      </c>
      <c r="R80" s="75">
        <f t="shared" si="31"/>
        <v>0</v>
      </c>
      <c r="S80" s="80">
        <f t="shared" si="32"/>
        <v>0</v>
      </c>
      <c r="T80" s="43">
        <v>0</v>
      </c>
      <c r="U80" s="44">
        <v>50</v>
      </c>
      <c r="V80" s="75">
        <f t="shared" si="33"/>
        <v>50</v>
      </c>
      <c r="W80" s="80">
        <f t="shared" si="34"/>
        <v>5.9955632831704543E-4</v>
      </c>
      <c r="X80" s="43">
        <v>0</v>
      </c>
      <c r="Y80" s="44">
        <v>0</v>
      </c>
      <c r="Z80" s="75">
        <f t="shared" si="35"/>
        <v>0</v>
      </c>
      <c r="AA80" s="80">
        <f t="shared" si="36"/>
        <v>0</v>
      </c>
      <c r="AB80" s="43">
        <v>0</v>
      </c>
      <c r="AC80" s="44">
        <v>0</v>
      </c>
      <c r="AD80" s="75">
        <f t="shared" si="37"/>
        <v>0</v>
      </c>
      <c r="AE80" s="80">
        <f t="shared" si="38"/>
        <v>0</v>
      </c>
      <c r="AF80" s="43">
        <v>0</v>
      </c>
      <c r="AG80" s="44">
        <v>0</v>
      </c>
      <c r="AH80" s="75">
        <f t="shared" si="39"/>
        <v>0</v>
      </c>
      <c r="AI80" s="80">
        <f t="shared" si="40"/>
        <v>0</v>
      </c>
      <c r="AJ80" s="43">
        <v>0</v>
      </c>
      <c r="AK80" s="44">
        <v>0</v>
      </c>
      <c r="AL80" s="75">
        <f t="shared" si="41"/>
        <v>0</v>
      </c>
      <c r="AM80" s="80">
        <f t="shared" si="42"/>
        <v>0</v>
      </c>
    </row>
    <row r="81" spans="1:39" ht="24.95" customHeight="1">
      <c r="A81" s="3">
        <v>74</v>
      </c>
      <c r="B81" s="50" t="s">
        <v>112</v>
      </c>
      <c r="D81" s="43">
        <v>0</v>
      </c>
      <c r="E81" s="44">
        <v>0</v>
      </c>
      <c r="F81" s="75">
        <f t="shared" si="26"/>
        <v>0</v>
      </c>
      <c r="G81" s="80">
        <f t="shared" si="27"/>
        <v>0</v>
      </c>
      <c r="H81" s="43">
        <v>7406</v>
      </c>
      <c r="I81" s="44">
        <v>0</v>
      </c>
      <c r="J81" s="75">
        <f t="shared" si="28"/>
        <v>7406</v>
      </c>
      <c r="K81" s="80">
        <f t="shared" si="43"/>
        <v>0.47295485024586498</v>
      </c>
      <c r="L81" s="43">
        <v>0</v>
      </c>
      <c r="M81" s="44">
        <v>0</v>
      </c>
      <c r="N81" s="75">
        <f t="shared" si="29"/>
        <v>0</v>
      </c>
      <c r="O81" s="80">
        <f t="shared" si="30"/>
        <v>0</v>
      </c>
      <c r="P81" s="43">
        <v>227</v>
      </c>
      <c r="Q81" s="44">
        <v>0</v>
      </c>
      <c r="R81" s="75">
        <f t="shared" si="31"/>
        <v>227</v>
      </c>
      <c r="S81" s="80">
        <f t="shared" si="32"/>
        <v>6.2431243124312433E-2</v>
      </c>
      <c r="T81" s="43">
        <v>0</v>
      </c>
      <c r="U81" s="44">
        <v>0</v>
      </c>
      <c r="V81" s="75">
        <f t="shared" si="33"/>
        <v>0</v>
      </c>
      <c r="W81" s="80">
        <f t="shared" si="34"/>
        <v>0</v>
      </c>
      <c r="X81" s="43">
        <v>42</v>
      </c>
      <c r="Y81" s="44">
        <v>0</v>
      </c>
      <c r="Z81" s="75">
        <f t="shared" si="35"/>
        <v>42</v>
      </c>
      <c r="AA81" s="80">
        <f t="shared" si="36"/>
        <v>1.5915119363395226E-2</v>
      </c>
      <c r="AB81" s="43">
        <v>0</v>
      </c>
      <c r="AC81" s="44">
        <v>0</v>
      </c>
      <c r="AD81" s="75">
        <f t="shared" si="37"/>
        <v>0</v>
      </c>
      <c r="AE81" s="80">
        <f t="shared" si="38"/>
        <v>0</v>
      </c>
      <c r="AF81" s="43">
        <v>0</v>
      </c>
      <c r="AG81" s="44">
        <v>0</v>
      </c>
      <c r="AH81" s="75">
        <f t="shared" si="39"/>
        <v>0</v>
      </c>
      <c r="AI81" s="80">
        <f t="shared" si="40"/>
        <v>0</v>
      </c>
      <c r="AJ81" s="43">
        <v>0</v>
      </c>
      <c r="AK81" s="44">
        <v>0</v>
      </c>
      <c r="AL81" s="75">
        <f t="shared" si="41"/>
        <v>0</v>
      </c>
      <c r="AM81" s="80">
        <f t="shared" si="42"/>
        <v>0</v>
      </c>
    </row>
    <row r="82" spans="1:39" ht="24.95" customHeight="1">
      <c r="A82" s="3">
        <v>75</v>
      </c>
      <c r="B82" s="50" t="s">
        <v>72</v>
      </c>
      <c r="D82" s="43">
        <v>0</v>
      </c>
      <c r="E82" s="44">
        <v>0</v>
      </c>
      <c r="F82" s="75">
        <f t="shared" si="26"/>
        <v>0</v>
      </c>
      <c r="G82" s="80">
        <f t="shared" si="27"/>
        <v>0</v>
      </c>
      <c r="H82" s="43">
        <v>3938</v>
      </c>
      <c r="I82" s="44">
        <v>0</v>
      </c>
      <c r="J82" s="75">
        <f t="shared" si="28"/>
        <v>3938</v>
      </c>
      <c r="K82" s="80">
        <f t="shared" si="43"/>
        <v>0.25148476914234624</v>
      </c>
      <c r="L82" s="43">
        <v>0</v>
      </c>
      <c r="M82" s="44">
        <v>0</v>
      </c>
      <c r="N82" s="75">
        <f t="shared" si="29"/>
        <v>0</v>
      </c>
      <c r="O82" s="80">
        <f t="shared" si="30"/>
        <v>0</v>
      </c>
      <c r="P82" s="43">
        <v>308</v>
      </c>
      <c r="Q82" s="44">
        <v>0</v>
      </c>
      <c r="R82" s="75">
        <f t="shared" si="31"/>
        <v>308</v>
      </c>
      <c r="S82" s="80">
        <f t="shared" si="32"/>
        <v>8.4708470847084702E-2</v>
      </c>
      <c r="T82" s="43">
        <v>0</v>
      </c>
      <c r="U82" s="44">
        <v>0</v>
      </c>
      <c r="V82" s="75">
        <f t="shared" si="33"/>
        <v>0</v>
      </c>
      <c r="W82" s="80">
        <f t="shared" si="34"/>
        <v>0</v>
      </c>
      <c r="X82" s="43">
        <v>0</v>
      </c>
      <c r="Y82" s="44">
        <v>0</v>
      </c>
      <c r="Z82" s="75">
        <f t="shared" si="35"/>
        <v>0</v>
      </c>
      <c r="AA82" s="80">
        <f t="shared" si="36"/>
        <v>0</v>
      </c>
      <c r="AB82" s="43">
        <v>0</v>
      </c>
      <c r="AC82" s="44">
        <v>0</v>
      </c>
      <c r="AD82" s="75">
        <f t="shared" si="37"/>
        <v>0</v>
      </c>
      <c r="AE82" s="80">
        <f t="shared" si="38"/>
        <v>0</v>
      </c>
      <c r="AF82" s="43">
        <v>0</v>
      </c>
      <c r="AG82" s="44">
        <v>0</v>
      </c>
      <c r="AH82" s="75">
        <f t="shared" si="39"/>
        <v>0</v>
      </c>
      <c r="AI82" s="80">
        <f t="shared" si="40"/>
        <v>0</v>
      </c>
      <c r="AJ82" s="43">
        <v>0</v>
      </c>
      <c r="AK82" s="44">
        <v>0</v>
      </c>
      <c r="AL82" s="75">
        <f t="shared" si="41"/>
        <v>0</v>
      </c>
      <c r="AM82" s="80">
        <f t="shared" si="42"/>
        <v>0</v>
      </c>
    </row>
    <row r="83" spans="1:39" ht="24.95" customHeight="1">
      <c r="A83" s="3">
        <v>76</v>
      </c>
      <c r="B83" s="50" t="s">
        <v>98</v>
      </c>
      <c r="D83" s="43">
        <v>0</v>
      </c>
      <c r="E83" s="44">
        <v>0</v>
      </c>
      <c r="F83" s="75">
        <f t="shared" si="26"/>
        <v>0</v>
      </c>
      <c r="G83" s="80">
        <f t="shared" si="27"/>
        <v>0</v>
      </c>
      <c r="H83" s="43">
        <v>0</v>
      </c>
      <c r="I83" s="44">
        <v>0</v>
      </c>
      <c r="J83" s="75">
        <f t="shared" si="28"/>
        <v>0</v>
      </c>
      <c r="K83" s="80">
        <f t="shared" si="43"/>
        <v>0</v>
      </c>
      <c r="L83" s="43">
        <v>0</v>
      </c>
      <c r="M83" s="44">
        <v>0</v>
      </c>
      <c r="N83" s="75">
        <f t="shared" si="29"/>
        <v>0</v>
      </c>
      <c r="O83" s="80">
        <f t="shared" si="30"/>
        <v>0</v>
      </c>
      <c r="P83" s="43">
        <v>0</v>
      </c>
      <c r="Q83" s="44">
        <v>0</v>
      </c>
      <c r="R83" s="75">
        <f t="shared" si="31"/>
        <v>0</v>
      </c>
      <c r="S83" s="80">
        <f t="shared" si="32"/>
        <v>0</v>
      </c>
      <c r="T83" s="43">
        <v>150</v>
      </c>
      <c r="U83" s="44">
        <v>0</v>
      </c>
      <c r="V83" s="75">
        <f t="shared" si="33"/>
        <v>150</v>
      </c>
      <c r="W83" s="80">
        <f t="shared" si="34"/>
        <v>1.7986689849511361E-3</v>
      </c>
      <c r="X83" s="43">
        <v>0</v>
      </c>
      <c r="Y83" s="44">
        <v>0</v>
      </c>
      <c r="Z83" s="75">
        <f t="shared" si="35"/>
        <v>0</v>
      </c>
      <c r="AA83" s="80">
        <f t="shared" si="36"/>
        <v>0</v>
      </c>
      <c r="AB83" s="43">
        <v>0</v>
      </c>
      <c r="AC83" s="44">
        <v>0</v>
      </c>
      <c r="AD83" s="75">
        <f t="shared" si="37"/>
        <v>0</v>
      </c>
      <c r="AE83" s="80">
        <f t="shared" si="38"/>
        <v>0</v>
      </c>
      <c r="AF83" s="43">
        <v>0</v>
      </c>
      <c r="AG83" s="44">
        <v>0</v>
      </c>
      <c r="AH83" s="75">
        <f t="shared" si="39"/>
        <v>0</v>
      </c>
      <c r="AI83" s="80">
        <f t="shared" si="40"/>
        <v>0</v>
      </c>
      <c r="AJ83" s="43">
        <v>0</v>
      </c>
      <c r="AK83" s="44">
        <v>0</v>
      </c>
      <c r="AL83" s="75">
        <f t="shared" si="41"/>
        <v>0</v>
      </c>
      <c r="AM83" s="80">
        <f t="shared" si="42"/>
        <v>0</v>
      </c>
    </row>
    <row r="84" spans="1:39" ht="24.95" customHeight="1">
      <c r="A84" s="3">
        <v>77</v>
      </c>
      <c r="B84" s="50" t="s">
        <v>185</v>
      </c>
      <c r="D84" s="43">
        <v>0</v>
      </c>
      <c r="E84" s="44">
        <v>0</v>
      </c>
      <c r="F84" s="75">
        <f t="shared" si="26"/>
        <v>0</v>
      </c>
      <c r="G84" s="80">
        <f t="shared" si="27"/>
        <v>0</v>
      </c>
      <c r="H84" s="43">
        <v>0</v>
      </c>
      <c r="I84" s="44">
        <v>0</v>
      </c>
      <c r="J84" s="75">
        <f t="shared" si="28"/>
        <v>0</v>
      </c>
      <c r="K84" s="80">
        <f t="shared" si="43"/>
        <v>0</v>
      </c>
      <c r="L84" s="43">
        <v>0</v>
      </c>
      <c r="M84" s="44">
        <v>1</v>
      </c>
      <c r="N84" s="75">
        <f t="shared" si="29"/>
        <v>1</v>
      </c>
      <c r="O84" s="80">
        <f t="shared" si="30"/>
        <v>3.1026993484331366E-4</v>
      </c>
      <c r="P84" s="43">
        <v>0</v>
      </c>
      <c r="Q84" s="44">
        <v>0</v>
      </c>
      <c r="R84" s="75">
        <f t="shared" si="31"/>
        <v>0</v>
      </c>
      <c r="S84" s="80">
        <f t="shared" si="32"/>
        <v>0</v>
      </c>
      <c r="T84" s="43">
        <v>0</v>
      </c>
      <c r="U84" s="44">
        <v>0</v>
      </c>
      <c r="V84" s="75">
        <f t="shared" si="33"/>
        <v>0</v>
      </c>
      <c r="W84" s="80">
        <f t="shared" si="34"/>
        <v>0</v>
      </c>
      <c r="X84" s="43">
        <v>0</v>
      </c>
      <c r="Y84" s="44">
        <v>0</v>
      </c>
      <c r="Z84" s="75">
        <f t="shared" si="35"/>
        <v>0</v>
      </c>
      <c r="AA84" s="80">
        <f t="shared" si="36"/>
        <v>0</v>
      </c>
      <c r="AB84" s="43">
        <v>0</v>
      </c>
      <c r="AC84" s="44">
        <v>0</v>
      </c>
      <c r="AD84" s="75">
        <f t="shared" si="37"/>
        <v>0</v>
      </c>
      <c r="AE84" s="80">
        <f t="shared" si="38"/>
        <v>0</v>
      </c>
      <c r="AF84" s="43">
        <v>0</v>
      </c>
      <c r="AG84" s="44">
        <v>0</v>
      </c>
      <c r="AH84" s="75">
        <f t="shared" si="39"/>
        <v>0</v>
      </c>
      <c r="AI84" s="80">
        <f t="shared" si="40"/>
        <v>0</v>
      </c>
      <c r="AJ84" s="43">
        <v>0</v>
      </c>
      <c r="AK84" s="44">
        <v>0</v>
      </c>
      <c r="AL84" s="75">
        <f t="shared" si="41"/>
        <v>0</v>
      </c>
      <c r="AM84" s="80">
        <f t="shared" si="42"/>
        <v>0</v>
      </c>
    </row>
    <row r="85" spans="1:39" ht="24.95" customHeight="1">
      <c r="A85" s="3">
        <v>78</v>
      </c>
      <c r="B85" s="50" t="s">
        <v>189</v>
      </c>
      <c r="D85" s="43">
        <v>0</v>
      </c>
      <c r="E85" s="44">
        <v>0</v>
      </c>
      <c r="F85" s="75">
        <f t="shared" si="26"/>
        <v>0</v>
      </c>
      <c r="G85" s="80">
        <f t="shared" si="27"/>
        <v>0</v>
      </c>
      <c r="H85" s="43">
        <v>0</v>
      </c>
      <c r="I85" s="44">
        <v>0</v>
      </c>
      <c r="J85" s="75">
        <f t="shared" si="28"/>
        <v>0</v>
      </c>
      <c r="K85" s="80">
        <f t="shared" si="43"/>
        <v>0</v>
      </c>
      <c r="L85" s="43">
        <v>0</v>
      </c>
      <c r="M85" s="44">
        <v>0</v>
      </c>
      <c r="N85" s="75">
        <f t="shared" si="29"/>
        <v>0</v>
      </c>
      <c r="O85" s="80">
        <f t="shared" si="30"/>
        <v>0</v>
      </c>
      <c r="P85" s="43">
        <v>0</v>
      </c>
      <c r="Q85" s="44">
        <v>0</v>
      </c>
      <c r="R85" s="75">
        <f t="shared" si="31"/>
        <v>0</v>
      </c>
      <c r="S85" s="80">
        <f t="shared" si="32"/>
        <v>0</v>
      </c>
      <c r="T85" s="43">
        <v>0</v>
      </c>
      <c r="U85" s="44">
        <v>0</v>
      </c>
      <c r="V85" s="75">
        <f t="shared" si="33"/>
        <v>0</v>
      </c>
      <c r="W85" s="80">
        <f t="shared" si="34"/>
        <v>0</v>
      </c>
      <c r="X85" s="43">
        <v>0</v>
      </c>
      <c r="Y85" s="44">
        <v>0</v>
      </c>
      <c r="Z85" s="75">
        <f t="shared" si="35"/>
        <v>0</v>
      </c>
      <c r="AA85" s="80">
        <f t="shared" si="36"/>
        <v>0</v>
      </c>
      <c r="AB85" s="43">
        <v>0</v>
      </c>
      <c r="AC85" s="44">
        <v>0</v>
      </c>
      <c r="AD85" s="75">
        <f t="shared" si="37"/>
        <v>0</v>
      </c>
      <c r="AE85" s="80">
        <f t="shared" si="38"/>
        <v>0</v>
      </c>
      <c r="AF85" s="43">
        <v>0</v>
      </c>
      <c r="AG85" s="44">
        <v>0</v>
      </c>
      <c r="AH85" s="75">
        <f t="shared" si="39"/>
        <v>0</v>
      </c>
      <c r="AI85" s="80">
        <f t="shared" si="40"/>
        <v>0</v>
      </c>
      <c r="AJ85" s="43">
        <v>0</v>
      </c>
      <c r="AK85" s="44">
        <v>0</v>
      </c>
      <c r="AL85" s="75">
        <f t="shared" si="41"/>
        <v>0</v>
      </c>
      <c r="AM85" s="80">
        <f t="shared" si="42"/>
        <v>0</v>
      </c>
    </row>
    <row r="86" spans="1:39" ht="24.95" customHeight="1">
      <c r="A86" s="3">
        <v>79</v>
      </c>
      <c r="B86" s="50" t="s">
        <v>50</v>
      </c>
      <c r="D86" s="43">
        <v>0</v>
      </c>
      <c r="E86" s="44">
        <v>3</v>
      </c>
      <c r="F86" s="75">
        <f t="shared" si="26"/>
        <v>3</v>
      </c>
      <c r="G86" s="80">
        <f t="shared" si="27"/>
        <v>1.4767413241447206E-4</v>
      </c>
      <c r="H86" s="43">
        <v>1573</v>
      </c>
      <c r="I86" s="44">
        <v>0</v>
      </c>
      <c r="J86" s="75">
        <f t="shared" si="28"/>
        <v>1573</v>
      </c>
      <c r="K86" s="80">
        <f t="shared" si="43"/>
        <v>0.10045341337250144</v>
      </c>
      <c r="L86" s="43">
        <v>0</v>
      </c>
      <c r="M86" s="44">
        <v>0</v>
      </c>
      <c r="N86" s="75">
        <f t="shared" si="29"/>
        <v>0</v>
      </c>
      <c r="O86" s="80">
        <f t="shared" si="30"/>
        <v>0</v>
      </c>
      <c r="P86" s="43">
        <v>0</v>
      </c>
      <c r="Q86" s="44">
        <v>0</v>
      </c>
      <c r="R86" s="75">
        <f t="shared" si="31"/>
        <v>0</v>
      </c>
      <c r="S86" s="80">
        <f t="shared" si="32"/>
        <v>0</v>
      </c>
      <c r="T86" s="43">
        <v>2990</v>
      </c>
      <c r="U86" s="44">
        <v>12790</v>
      </c>
      <c r="V86" s="75">
        <f t="shared" si="33"/>
        <v>15780</v>
      </c>
      <c r="W86" s="80">
        <f t="shared" si="34"/>
        <v>0.18921997721685951</v>
      </c>
      <c r="X86" s="43">
        <v>0</v>
      </c>
      <c r="Y86" s="44">
        <v>0</v>
      </c>
      <c r="Z86" s="75">
        <f t="shared" si="35"/>
        <v>0</v>
      </c>
      <c r="AA86" s="80">
        <f t="shared" si="36"/>
        <v>0</v>
      </c>
      <c r="AB86" s="43">
        <v>0</v>
      </c>
      <c r="AC86" s="44">
        <v>0</v>
      </c>
      <c r="AD86" s="75">
        <f t="shared" si="37"/>
        <v>0</v>
      </c>
      <c r="AE86" s="80">
        <f t="shared" si="38"/>
        <v>0</v>
      </c>
      <c r="AF86" s="43">
        <v>0</v>
      </c>
      <c r="AG86" s="44">
        <v>0</v>
      </c>
      <c r="AH86" s="75">
        <f t="shared" si="39"/>
        <v>0</v>
      </c>
      <c r="AI86" s="80">
        <f t="shared" si="40"/>
        <v>0</v>
      </c>
      <c r="AJ86" s="43">
        <v>6</v>
      </c>
      <c r="AK86" s="44">
        <v>0</v>
      </c>
      <c r="AL86" s="75">
        <f t="shared" si="41"/>
        <v>6</v>
      </c>
      <c r="AM86" s="80">
        <f t="shared" si="42"/>
        <v>9.0771558245083209E-3</v>
      </c>
    </row>
    <row r="87" spans="1:39" ht="24.95" customHeight="1">
      <c r="A87" s="3">
        <v>80</v>
      </c>
      <c r="B87" s="50" t="s">
        <v>77</v>
      </c>
      <c r="D87" s="43">
        <v>0</v>
      </c>
      <c r="E87" s="44">
        <v>392</v>
      </c>
      <c r="F87" s="75">
        <f t="shared" si="26"/>
        <v>392</v>
      </c>
      <c r="G87" s="80">
        <f t="shared" si="27"/>
        <v>1.9296086635491018E-2</v>
      </c>
      <c r="H87" s="43">
        <v>0</v>
      </c>
      <c r="I87" s="44">
        <v>0</v>
      </c>
      <c r="J87" s="75">
        <f t="shared" si="28"/>
        <v>0</v>
      </c>
      <c r="K87" s="80">
        <f t="shared" si="43"/>
        <v>0</v>
      </c>
      <c r="L87" s="43">
        <v>209</v>
      </c>
      <c r="M87" s="44">
        <v>0</v>
      </c>
      <c r="N87" s="75">
        <f t="shared" si="29"/>
        <v>209</v>
      </c>
      <c r="O87" s="80">
        <f t="shared" si="30"/>
        <v>6.4846416382252553E-2</v>
      </c>
      <c r="P87" s="43">
        <v>0</v>
      </c>
      <c r="Q87" s="44">
        <v>0</v>
      </c>
      <c r="R87" s="75">
        <f t="shared" si="31"/>
        <v>0</v>
      </c>
      <c r="S87" s="80">
        <f t="shared" si="32"/>
        <v>0</v>
      </c>
      <c r="T87" s="43">
        <v>195</v>
      </c>
      <c r="U87" s="44">
        <v>0</v>
      </c>
      <c r="V87" s="75">
        <f t="shared" si="33"/>
        <v>195</v>
      </c>
      <c r="W87" s="80">
        <f t="shared" si="34"/>
        <v>2.3382696804364772E-3</v>
      </c>
      <c r="X87" s="43">
        <v>180</v>
      </c>
      <c r="Y87" s="44">
        <v>0</v>
      </c>
      <c r="Z87" s="75">
        <f t="shared" si="35"/>
        <v>180</v>
      </c>
      <c r="AA87" s="80">
        <f t="shared" si="36"/>
        <v>6.8207654414550969E-2</v>
      </c>
      <c r="AB87" s="43">
        <v>22</v>
      </c>
      <c r="AC87" s="44">
        <v>0</v>
      </c>
      <c r="AD87" s="75">
        <f t="shared" si="37"/>
        <v>22</v>
      </c>
      <c r="AE87" s="80">
        <f t="shared" si="38"/>
        <v>1.4075495841330775E-2</v>
      </c>
      <c r="AF87" s="43">
        <v>30</v>
      </c>
      <c r="AG87" s="44">
        <v>0</v>
      </c>
      <c r="AH87" s="75">
        <f t="shared" si="39"/>
        <v>30</v>
      </c>
      <c r="AI87" s="80">
        <f t="shared" si="40"/>
        <v>0.11235955056179775</v>
      </c>
      <c r="AJ87" s="43">
        <v>0</v>
      </c>
      <c r="AK87" s="44">
        <v>0</v>
      </c>
      <c r="AL87" s="75">
        <f t="shared" si="41"/>
        <v>0</v>
      </c>
      <c r="AM87" s="80">
        <f t="shared" si="42"/>
        <v>0</v>
      </c>
    </row>
    <row r="88" spans="1:39" ht="24.95" customHeight="1">
      <c r="A88" s="3">
        <v>81</v>
      </c>
      <c r="B88" s="50" t="s">
        <v>208</v>
      </c>
      <c r="D88" s="43">
        <v>0</v>
      </c>
      <c r="E88" s="44">
        <v>0</v>
      </c>
      <c r="F88" s="75">
        <f t="shared" si="26"/>
        <v>0</v>
      </c>
      <c r="G88" s="80">
        <f t="shared" si="27"/>
        <v>0</v>
      </c>
      <c r="H88" s="43">
        <v>0</v>
      </c>
      <c r="I88" s="44">
        <v>0</v>
      </c>
      <c r="J88" s="75">
        <f t="shared" si="28"/>
        <v>0</v>
      </c>
      <c r="K88" s="80">
        <f t="shared" si="43"/>
        <v>0</v>
      </c>
      <c r="L88" s="43">
        <v>0</v>
      </c>
      <c r="M88" s="44">
        <v>0</v>
      </c>
      <c r="N88" s="75">
        <f t="shared" si="29"/>
        <v>0</v>
      </c>
      <c r="O88" s="80">
        <f t="shared" si="30"/>
        <v>0</v>
      </c>
      <c r="P88" s="43">
        <v>0</v>
      </c>
      <c r="Q88" s="44">
        <v>0</v>
      </c>
      <c r="R88" s="75">
        <f t="shared" si="31"/>
        <v>0</v>
      </c>
      <c r="S88" s="80">
        <f t="shared" si="32"/>
        <v>0</v>
      </c>
      <c r="T88" s="43">
        <v>10</v>
      </c>
      <c r="U88" s="44">
        <v>0</v>
      </c>
      <c r="V88" s="75">
        <f t="shared" si="33"/>
        <v>10</v>
      </c>
      <c r="W88" s="80">
        <f t="shared" si="34"/>
        <v>1.1991126566340908E-4</v>
      </c>
      <c r="X88" s="43">
        <v>0</v>
      </c>
      <c r="Y88" s="44">
        <v>0</v>
      </c>
      <c r="Z88" s="75">
        <f t="shared" si="35"/>
        <v>0</v>
      </c>
      <c r="AA88" s="80">
        <f t="shared" si="36"/>
        <v>0</v>
      </c>
      <c r="AB88" s="43">
        <v>0</v>
      </c>
      <c r="AC88" s="44">
        <v>0</v>
      </c>
      <c r="AD88" s="75">
        <f t="shared" si="37"/>
        <v>0</v>
      </c>
      <c r="AE88" s="80">
        <f t="shared" si="38"/>
        <v>0</v>
      </c>
      <c r="AF88" s="43">
        <v>0</v>
      </c>
      <c r="AG88" s="44">
        <v>0</v>
      </c>
      <c r="AH88" s="75">
        <f t="shared" si="39"/>
        <v>0</v>
      </c>
      <c r="AI88" s="80">
        <f t="shared" si="40"/>
        <v>0</v>
      </c>
      <c r="AJ88" s="43">
        <v>0</v>
      </c>
      <c r="AK88" s="44">
        <v>0</v>
      </c>
      <c r="AL88" s="75">
        <f t="shared" si="41"/>
        <v>0</v>
      </c>
      <c r="AM88" s="80">
        <f t="shared" si="42"/>
        <v>0</v>
      </c>
    </row>
    <row r="89" spans="1:39" ht="24.95" customHeight="1">
      <c r="A89" s="3">
        <v>82</v>
      </c>
      <c r="B89" s="50" t="s">
        <v>76</v>
      </c>
      <c r="D89" s="43">
        <v>0</v>
      </c>
      <c r="E89" s="44">
        <v>0</v>
      </c>
      <c r="F89" s="75">
        <f t="shared" si="26"/>
        <v>0</v>
      </c>
      <c r="G89" s="80">
        <f t="shared" si="27"/>
        <v>0</v>
      </c>
      <c r="H89" s="43">
        <v>0</v>
      </c>
      <c r="I89" s="44">
        <v>0</v>
      </c>
      <c r="J89" s="75">
        <f t="shared" si="28"/>
        <v>0</v>
      </c>
      <c r="K89" s="80">
        <f t="shared" si="43"/>
        <v>0</v>
      </c>
      <c r="L89" s="43">
        <v>0</v>
      </c>
      <c r="M89" s="44">
        <v>0</v>
      </c>
      <c r="N89" s="75">
        <f t="shared" si="29"/>
        <v>0</v>
      </c>
      <c r="O89" s="80">
        <f t="shared" si="30"/>
        <v>0</v>
      </c>
      <c r="P89" s="43">
        <v>0</v>
      </c>
      <c r="Q89" s="44">
        <v>0</v>
      </c>
      <c r="R89" s="75">
        <f t="shared" si="31"/>
        <v>0</v>
      </c>
      <c r="S89" s="80">
        <f t="shared" si="32"/>
        <v>0</v>
      </c>
      <c r="T89" s="43">
        <v>654</v>
      </c>
      <c r="U89" s="44">
        <v>0</v>
      </c>
      <c r="V89" s="75">
        <f t="shared" si="33"/>
        <v>654</v>
      </c>
      <c r="W89" s="80">
        <f t="shared" si="34"/>
        <v>7.8421967743869531E-3</v>
      </c>
      <c r="X89" s="43">
        <v>0</v>
      </c>
      <c r="Y89" s="44">
        <v>0</v>
      </c>
      <c r="Z89" s="75">
        <f t="shared" si="35"/>
        <v>0</v>
      </c>
      <c r="AA89" s="80">
        <f t="shared" si="36"/>
        <v>0</v>
      </c>
      <c r="AB89" s="43">
        <v>0</v>
      </c>
      <c r="AC89" s="44">
        <v>0</v>
      </c>
      <c r="AD89" s="75">
        <f t="shared" si="37"/>
        <v>0</v>
      </c>
      <c r="AE89" s="80">
        <f t="shared" si="38"/>
        <v>0</v>
      </c>
      <c r="AF89" s="43">
        <v>0</v>
      </c>
      <c r="AG89" s="44">
        <v>0</v>
      </c>
      <c r="AH89" s="75">
        <f t="shared" si="39"/>
        <v>0</v>
      </c>
      <c r="AI89" s="80">
        <f t="shared" si="40"/>
        <v>0</v>
      </c>
      <c r="AJ89" s="43">
        <v>0</v>
      </c>
      <c r="AK89" s="44">
        <v>0</v>
      </c>
      <c r="AL89" s="75">
        <f t="shared" si="41"/>
        <v>0</v>
      </c>
      <c r="AM89" s="80">
        <f t="shared" si="42"/>
        <v>0</v>
      </c>
    </row>
    <row r="90" spans="1:39" ht="24.95" customHeight="1">
      <c r="A90" s="3">
        <v>83</v>
      </c>
      <c r="B90" s="50" t="s">
        <v>53</v>
      </c>
      <c r="D90" s="43">
        <v>0</v>
      </c>
      <c r="E90" s="44">
        <v>0</v>
      </c>
      <c r="F90" s="75">
        <f t="shared" si="26"/>
        <v>0</v>
      </c>
      <c r="G90" s="80">
        <f t="shared" si="27"/>
        <v>0</v>
      </c>
      <c r="H90" s="43">
        <v>0</v>
      </c>
      <c r="I90" s="44">
        <v>0</v>
      </c>
      <c r="J90" s="75">
        <f t="shared" si="28"/>
        <v>0</v>
      </c>
      <c r="K90" s="80">
        <f t="shared" si="43"/>
        <v>0</v>
      </c>
      <c r="L90" s="43">
        <v>0</v>
      </c>
      <c r="M90" s="44">
        <v>0</v>
      </c>
      <c r="N90" s="75">
        <f t="shared" si="29"/>
        <v>0</v>
      </c>
      <c r="O90" s="80">
        <f t="shared" si="30"/>
        <v>0</v>
      </c>
      <c r="P90" s="43">
        <v>0</v>
      </c>
      <c r="Q90" s="44">
        <v>0</v>
      </c>
      <c r="R90" s="75">
        <f t="shared" si="31"/>
        <v>0</v>
      </c>
      <c r="S90" s="80">
        <f t="shared" si="32"/>
        <v>0</v>
      </c>
      <c r="T90" s="43">
        <v>885</v>
      </c>
      <c r="U90" s="44">
        <v>0</v>
      </c>
      <c r="V90" s="75">
        <f t="shared" si="33"/>
        <v>885</v>
      </c>
      <c r="W90" s="80">
        <f t="shared" si="34"/>
        <v>1.0612147011211704E-2</v>
      </c>
      <c r="X90" s="43">
        <v>0</v>
      </c>
      <c r="Y90" s="44">
        <v>0</v>
      </c>
      <c r="Z90" s="75">
        <f t="shared" si="35"/>
        <v>0</v>
      </c>
      <c r="AA90" s="80">
        <f t="shared" si="36"/>
        <v>0</v>
      </c>
      <c r="AB90" s="43">
        <v>0</v>
      </c>
      <c r="AC90" s="44">
        <v>0</v>
      </c>
      <c r="AD90" s="75">
        <f t="shared" si="37"/>
        <v>0</v>
      </c>
      <c r="AE90" s="80">
        <f t="shared" si="38"/>
        <v>0</v>
      </c>
      <c r="AF90" s="43">
        <v>0</v>
      </c>
      <c r="AG90" s="44">
        <v>0</v>
      </c>
      <c r="AH90" s="75">
        <f t="shared" si="39"/>
        <v>0</v>
      </c>
      <c r="AI90" s="80">
        <f t="shared" si="40"/>
        <v>0</v>
      </c>
      <c r="AJ90" s="43">
        <v>0</v>
      </c>
      <c r="AK90" s="44">
        <v>0</v>
      </c>
      <c r="AL90" s="75">
        <f t="shared" si="41"/>
        <v>0</v>
      </c>
      <c r="AM90" s="80">
        <f t="shared" si="42"/>
        <v>0</v>
      </c>
    </row>
    <row r="91" spans="1:39" ht="24.95" customHeight="1">
      <c r="A91" s="3">
        <v>84</v>
      </c>
      <c r="B91" s="50" t="s">
        <v>46</v>
      </c>
      <c r="D91" s="43">
        <v>0</v>
      </c>
      <c r="E91" s="44">
        <v>0</v>
      </c>
      <c r="F91" s="75">
        <f t="shared" si="26"/>
        <v>0</v>
      </c>
      <c r="G91" s="80">
        <f t="shared" si="27"/>
        <v>0</v>
      </c>
      <c r="H91" s="43">
        <v>0</v>
      </c>
      <c r="I91" s="44">
        <v>0</v>
      </c>
      <c r="J91" s="75">
        <f t="shared" si="28"/>
        <v>0</v>
      </c>
      <c r="K91" s="80">
        <f t="shared" si="43"/>
        <v>0</v>
      </c>
      <c r="L91" s="43">
        <v>0</v>
      </c>
      <c r="M91" s="44">
        <v>0</v>
      </c>
      <c r="N91" s="75">
        <f t="shared" si="29"/>
        <v>0</v>
      </c>
      <c r="O91" s="80">
        <f t="shared" si="30"/>
        <v>0</v>
      </c>
      <c r="P91" s="43">
        <v>22</v>
      </c>
      <c r="Q91" s="44">
        <v>0</v>
      </c>
      <c r="R91" s="75">
        <f t="shared" si="31"/>
        <v>22</v>
      </c>
      <c r="S91" s="80">
        <f t="shared" si="32"/>
        <v>6.0506050605060504E-3</v>
      </c>
      <c r="T91" s="43">
        <v>3370</v>
      </c>
      <c r="U91" s="44">
        <v>0</v>
      </c>
      <c r="V91" s="75">
        <f t="shared" si="33"/>
        <v>3370</v>
      </c>
      <c r="W91" s="80">
        <f t="shared" si="34"/>
        <v>4.0410096528568862E-2</v>
      </c>
      <c r="X91" s="43">
        <v>0</v>
      </c>
      <c r="Y91" s="44">
        <v>0</v>
      </c>
      <c r="Z91" s="75">
        <f t="shared" si="35"/>
        <v>0</v>
      </c>
      <c r="AA91" s="80">
        <f t="shared" si="36"/>
        <v>0</v>
      </c>
      <c r="AB91" s="43">
        <v>0</v>
      </c>
      <c r="AC91" s="44">
        <v>0</v>
      </c>
      <c r="AD91" s="75">
        <f t="shared" si="37"/>
        <v>0</v>
      </c>
      <c r="AE91" s="80">
        <f t="shared" si="38"/>
        <v>0</v>
      </c>
      <c r="AF91" s="43">
        <v>0</v>
      </c>
      <c r="AG91" s="44">
        <v>0</v>
      </c>
      <c r="AH91" s="75">
        <f t="shared" si="39"/>
        <v>0</v>
      </c>
      <c r="AI91" s="80">
        <f t="shared" si="40"/>
        <v>0</v>
      </c>
      <c r="AJ91" s="43">
        <v>0</v>
      </c>
      <c r="AK91" s="44">
        <v>0</v>
      </c>
      <c r="AL91" s="75">
        <f t="shared" si="41"/>
        <v>0</v>
      </c>
      <c r="AM91" s="80">
        <f t="shared" si="42"/>
        <v>0</v>
      </c>
    </row>
    <row r="92" spans="1:39" ht="24.95" customHeight="1">
      <c r="A92" s="3">
        <v>85</v>
      </c>
      <c r="B92" s="50" t="s">
        <v>222</v>
      </c>
      <c r="D92" s="43">
        <v>0</v>
      </c>
      <c r="E92" s="44">
        <v>0</v>
      </c>
      <c r="F92" s="75">
        <f t="shared" si="26"/>
        <v>0</v>
      </c>
      <c r="G92" s="80">
        <f t="shared" si="27"/>
        <v>0</v>
      </c>
      <c r="H92" s="43">
        <v>0</v>
      </c>
      <c r="I92" s="44">
        <v>0</v>
      </c>
      <c r="J92" s="75">
        <f t="shared" si="28"/>
        <v>0</v>
      </c>
      <c r="K92" s="80">
        <f t="shared" si="43"/>
        <v>0</v>
      </c>
      <c r="L92" s="43">
        <v>0</v>
      </c>
      <c r="M92" s="44">
        <v>0</v>
      </c>
      <c r="N92" s="75">
        <f t="shared" si="29"/>
        <v>0</v>
      </c>
      <c r="O92" s="80">
        <f t="shared" si="30"/>
        <v>0</v>
      </c>
      <c r="P92" s="43">
        <v>0</v>
      </c>
      <c r="Q92" s="44">
        <v>0</v>
      </c>
      <c r="R92" s="75">
        <f t="shared" si="31"/>
        <v>0</v>
      </c>
      <c r="S92" s="80">
        <f t="shared" si="32"/>
        <v>0</v>
      </c>
      <c r="T92" s="43">
        <v>2</v>
      </c>
      <c r="U92" s="44">
        <v>24</v>
      </c>
      <c r="V92" s="75">
        <f t="shared" si="33"/>
        <v>26</v>
      </c>
      <c r="W92" s="80">
        <f t="shared" si="34"/>
        <v>3.1176929072486361E-4</v>
      </c>
      <c r="X92" s="43">
        <v>0</v>
      </c>
      <c r="Y92" s="44">
        <v>0</v>
      </c>
      <c r="Z92" s="75">
        <f t="shared" si="35"/>
        <v>0</v>
      </c>
      <c r="AA92" s="80">
        <f t="shared" si="36"/>
        <v>0</v>
      </c>
      <c r="AB92" s="43">
        <v>0</v>
      </c>
      <c r="AC92" s="44">
        <v>0</v>
      </c>
      <c r="AD92" s="75">
        <f t="shared" si="37"/>
        <v>0</v>
      </c>
      <c r="AE92" s="80">
        <f t="shared" si="38"/>
        <v>0</v>
      </c>
      <c r="AF92" s="43">
        <v>0</v>
      </c>
      <c r="AG92" s="44">
        <v>0</v>
      </c>
      <c r="AH92" s="75">
        <f t="shared" si="39"/>
        <v>0</v>
      </c>
      <c r="AI92" s="80">
        <f t="shared" si="40"/>
        <v>0</v>
      </c>
      <c r="AJ92" s="43">
        <v>0</v>
      </c>
      <c r="AK92" s="44">
        <v>0</v>
      </c>
      <c r="AL92" s="75">
        <f t="shared" si="41"/>
        <v>0</v>
      </c>
      <c r="AM92" s="80">
        <f t="shared" si="42"/>
        <v>0</v>
      </c>
    </row>
    <row r="93" spans="1:39" ht="24.95" customHeight="1">
      <c r="A93" s="3">
        <v>86</v>
      </c>
      <c r="B93" s="50" t="s">
        <v>41</v>
      </c>
      <c r="D93" s="43">
        <v>0</v>
      </c>
      <c r="E93" s="44">
        <v>0</v>
      </c>
      <c r="F93" s="75">
        <f t="shared" si="26"/>
        <v>0</v>
      </c>
      <c r="G93" s="80">
        <f t="shared" si="27"/>
        <v>0</v>
      </c>
      <c r="H93" s="43">
        <v>0</v>
      </c>
      <c r="I93" s="44">
        <v>0</v>
      </c>
      <c r="J93" s="75">
        <f t="shared" si="28"/>
        <v>0</v>
      </c>
      <c r="K93" s="80">
        <f t="shared" si="43"/>
        <v>0</v>
      </c>
      <c r="L93" s="43">
        <v>0</v>
      </c>
      <c r="M93" s="44">
        <v>0</v>
      </c>
      <c r="N93" s="75">
        <f t="shared" si="29"/>
        <v>0</v>
      </c>
      <c r="O93" s="80">
        <f t="shared" si="30"/>
        <v>0</v>
      </c>
      <c r="P93" s="43">
        <v>73</v>
      </c>
      <c r="Q93" s="44">
        <v>0</v>
      </c>
      <c r="R93" s="75">
        <f t="shared" si="31"/>
        <v>73</v>
      </c>
      <c r="S93" s="80">
        <f t="shared" si="32"/>
        <v>2.0077007700770078E-2</v>
      </c>
      <c r="T93" s="43">
        <v>5432</v>
      </c>
      <c r="U93" s="44">
        <v>0</v>
      </c>
      <c r="V93" s="75">
        <f t="shared" si="33"/>
        <v>5432</v>
      </c>
      <c r="W93" s="80">
        <f t="shared" si="34"/>
        <v>6.5135799508363817E-2</v>
      </c>
      <c r="X93" s="43">
        <v>12</v>
      </c>
      <c r="Y93" s="44">
        <v>0</v>
      </c>
      <c r="Z93" s="75">
        <f t="shared" si="35"/>
        <v>12</v>
      </c>
      <c r="AA93" s="80">
        <f t="shared" si="36"/>
        <v>4.5471769609700648E-3</v>
      </c>
      <c r="AB93" s="43">
        <v>0</v>
      </c>
      <c r="AC93" s="44">
        <v>0</v>
      </c>
      <c r="AD93" s="75">
        <f t="shared" si="37"/>
        <v>0</v>
      </c>
      <c r="AE93" s="80">
        <f t="shared" si="38"/>
        <v>0</v>
      </c>
      <c r="AF93" s="43">
        <v>0</v>
      </c>
      <c r="AG93" s="44">
        <v>0</v>
      </c>
      <c r="AH93" s="75">
        <f t="shared" si="39"/>
        <v>0</v>
      </c>
      <c r="AI93" s="80">
        <f t="shared" si="40"/>
        <v>0</v>
      </c>
      <c r="AJ93" s="43">
        <v>4</v>
      </c>
      <c r="AK93" s="44">
        <v>0</v>
      </c>
      <c r="AL93" s="75">
        <f t="shared" si="41"/>
        <v>4</v>
      </c>
      <c r="AM93" s="80">
        <f t="shared" si="42"/>
        <v>6.0514372163388806E-3</v>
      </c>
    </row>
    <row r="94" spans="1:39" ht="24.95" customHeight="1">
      <c r="A94" s="3">
        <v>87</v>
      </c>
      <c r="B94" s="50" t="s">
        <v>198</v>
      </c>
      <c r="D94" s="43">
        <v>0</v>
      </c>
      <c r="E94" s="44">
        <v>0</v>
      </c>
      <c r="F94" s="75">
        <f t="shared" si="26"/>
        <v>0</v>
      </c>
      <c r="G94" s="80">
        <f t="shared" si="27"/>
        <v>0</v>
      </c>
      <c r="H94" s="43">
        <v>0</v>
      </c>
      <c r="I94" s="44">
        <v>0</v>
      </c>
      <c r="J94" s="75">
        <f t="shared" si="28"/>
        <v>0</v>
      </c>
      <c r="K94" s="80">
        <f t="shared" si="43"/>
        <v>0</v>
      </c>
      <c r="L94" s="43">
        <v>0</v>
      </c>
      <c r="M94" s="44">
        <v>0</v>
      </c>
      <c r="N94" s="75">
        <f t="shared" si="29"/>
        <v>0</v>
      </c>
      <c r="O94" s="80">
        <f t="shared" si="30"/>
        <v>0</v>
      </c>
      <c r="P94" s="43">
        <v>0</v>
      </c>
      <c r="Q94" s="44">
        <v>0</v>
      </c>
      <c r="R94" s="75">
        <f t="shared" si="31"/>
        <v>0</v>
      </c>
      <c r="S94" s="80">
        <f t="shared" si="32"/>
        <v>0</v>
      </c>
      <c r="T94" s="43">
        <v>1</v>
      </c>
      <c r="U94" s="44">
        <v>0</v>
      </c>
      <c r="V94" s="75">
        <f t="shared" si="33"/>
        <v>1</v>
      </c>
      <c r="W94" s="80">
        <f t="shared" si="34"/>
        <v>1.1991126566340908E-5</v>
      </c>
      <c r="X94" s="43">
        <v>0</v>
      </c>
      <c r="Y94" s="44">
        <v>0</v>
      </c>
      <c r="Z94" s="75">
        <f t="shared" si="35"/>
        <v>0</v>
      </c>
      <c r="AA94" s="80">
        <f t="shared" si="36"/>
        <v>0</v>
      </c>
      <c r="AB94" s="43">
        <v>0</v>
      </c>
      <c r="AC94" s="44">
        <v>0</v>
      </c>
      <c r="AD94" s="75">
        <f t="shared" si="37"/>
        <v>0</v>
      </c>
      <c r="AE94" s="80">
        <f t="shared" si="38"/>
        <v>0</v>
      </c>
      <c r="AF94" s="43">
        <v>0</v>
      </c>
      <c r="AG94" s="44">
        <v>0</v>
      </c>
      <c r="AH94" s="75">
        <f t="shared" si="39"/>
        <v>0</v>
      </c>
      <c r="AI94" s="80">
        <f t="shared" si="40"/>
        <v>0</v>
      </c>
      <c r="AJ94" s="43">
        <v>0</v>
      </c>
      <c r="AK94" s="44">
        <v>0</v>
      </c>
      <c r="AL94" s="75">
        <f t="shared" si="41"/>
        <v>0</v>
      </c>
      <c r="AM94" s="80">
        <f t="shared" si="42"/>
        <v>0</v>
      </c>
    </row>
    <row r="95" spans="1:39" ht="24.95" customHeight="1">
      <c r="A95" s="3">
        <v>88</v>
      </c>
      <c r="B95" s="50" t="s">
        <v>224</v>
      </c>
      <c r="D95" s="43">
        <v>0</v>
      </c>
      <c r="E95" s="44">
        <v>0</v>
      </c>
      <c r="F95" s="75">
        <f t="shared" si="26"/>
        <v>0</v>
      </c>
      <c r="G95" s="80">
        <f t="shared" si="27"/>
        <v>0</v>
      </c>
      <c r="H95" s="43">
        <v>0</v>
      </c>
      <c r="I95" s="44">
        <v>0</v>
      </c>
      <c r="J95" s="75">
        <f t="shared" si="28"/>
        <v>0</v>
      </c>
      <c r="K95" s="80">
        <f t="shared" si="43"/>
        <v>0</v>
      </c>
      <c r="L95" s="43">
        <v>0</v>
      </c>
      <c r="M95" s="44">
        <v>0</v>
      </c>
      <c r="N95" s="75">
        <f t="shared" si="29"/>
        <v>0</v>
      </c>
      <c r="O95" s="80">
        <f t="shared" si="30"/>
        <v>0</v>
      </c>
      <c r="P95" s="43">
        <v>0</v>
      </c>
      <c r="Q95" s="44">
        <v>0</v>
      </c>
      <c r="R95" s="75">
        <f t="shared" si="31"/>
        <v>0</v>
      </c>
      <c r="S95" s="80">
        <f t="shared" si="32"/>
        <v>0</v>
      </c>
      <c r="T95" s="43">
        <v>3</v>
      </c>
      <c r="U95" s="44">
        <v>0</v>
      </c>
      <c r="V95" s="75">
        <f t="shared" si="33"/>
        <v>3</v>
      </c>
      <c r="W95" s="80">
        <f t="shared" si="34"/>
        <v>3.5973379699022721E-5</v>
      </c>
      <c r="X95" s="43">
        <v>0</v>
      </c>
      <c r="Y95" s="44">
        <v>0</v>
      </c>
      <c r="Z95" s="75">
        <f t="shared" si="35"/>
        <v>0</v>
      </c>
      <c r="AA95" s="80">
        <f t="shared" si="36"/>
        <v>0</v>
      </c>
      <c r="AB95" s="43">
        <v>0</v>
      </c>
      <c r="AC95" s="44">
        <v>0</v>
      </c>
      <c r="AD95" s="75">
        <f t="shared" si="37"/>
        <v>0</v>
      </c>
      <c r="AE95" s="80">
        <f t="shared" si="38"/>
        <v>0</v>
      </c>
      <c r="AF95" s="43">
        <v>0</v>
      </c>
      <c r="AG95" s="44">
        <v>0</v>
      </c>
      <c r="AH95" s="75">
        <f t="shared" si="39"/>
        <v>0</v>
      </c>
      <c r="AI95" s="80">
        <f t="shared" si="40"/>
        <v>0</v>
      </c>
      <c r="AJ95" s="43">
        <v>0</v>
      </c>
      <c r="AK95" s="44">
        <v>0</v>
      </c>
      <c r="AL95" s="75">
        <f t="shared" si="41"/>
        <v>0</v>
      </c>
      <c r="AM95" s="80">
        <f t="shared" si="42"/>
        <v>0</v>
      </c>
    </row>
    <row r="96" spans="1:39" ht="24.95" customHeight="1">
      <c r="A96" s="3">
        <v>89</v>
      </c>
      <c r="B96" s="50" t="s">
        <v>48</v>
      </c>
      <c r="D96" s="43">
        <v>0</v>
      </c>
      <c r="E96" s="44">
        <v>0</v>
      </c>
      <c r="F96" s="75">
        <f t="shared" si="26"/>
        <v>0</v>
      </c>
      <c r="G96" s="80">
        <f t="shared" si="27"/>
        <v>0</v>
      </c>
      <c r="H96" s="43">
        <v>2460</v>
      </c>
      <c r="I96" s="44">
        <v>0</v>
      </c>
      <c r="J96" s="75">
        <f t="shared" si="28"/>
        <v>2460</v>
      </c>
      <c r="K96" s="80">
        <f t="shared" si="43"/>
        <v>0.15709815441599081</v>
      </c>
      <c r="L96" s="43">
        <v>121</v>
      </c>
      <c r="M96" s="44">
        <v>0</v>
      </c>
      <c r="N96" s="75">
        <f t="shared" si="29"/>
        <v>121</v>
      </c>
      <c r="O96" s="80">
        <f t="shared" si="30"/>
        <v>3.7542662116040959E-2</v>
      </c>
      <c r="P96" s="43">
        <v>125</v>
      </c>
      <c r="Q96" s="44">
        <v>0</v>
      </c>
      <c r="R96" s="75">
        <f t="shared" si="31"/>
        <v>125</v>
      </c>
      <c r="S96" s="80">
        <f t="shared" si="32"/>
        <v>3.437843784378438E-2</v>
      </c>
      <c r="T96" s="43">
        <v>1258</v>
      </c>
      <c r="U96" s="44">
        <v>0</v>
      </c>
      <c r="V96" s="75">
        <f t="shared" si="33"/>
        <v>1258</v>
      </c>
      <c r="W96" s="80">
        <f t="shared" si="34"/>
        <v>1.5084837220456861E-2</v>
      </c>
      <c r="X96" s="43">
        <v>180</v>
      </c>
      <c r="Y96" s="44">
        <v>0</v>
      </c>
      <c r="Z96" s="75">
        <f t="shared" si="35"/>
        <v>180</v>
      </c>
      <c r="AA96" s="80">
        <f t="shared" si="36"/>
        <v>6.8207654414550969E-2</v>
      </c>
      <c r="AB96" s="43">
        <v>128</v>
      </c>
      <c r="AC96" s="44">
        <v>0</v>
      </c>
      <c r="AD96" s="75">
        <f t="shared" si="37"/>
        <v>128</v>
      </c>
      <c r="AE96" s="80">
        <f t="shared" si="38"/>
        <v>8.1893793985924501E-2</v>
      </c>
      <c r="AF96" s="43">
        <v>1</v>
      </c>
      <c r="AG96" s="44">
        <v>0</v>
      </c>
      <c r="AH96" s="75">
        <f t="shared" si="39"/>
        <v>1</v>
      </c>
      <c r="AI96" s="80">
        <f t="shared" si="40"/>
        <v>3.7453183520599251E-3</v>
      </c>
      <c r="AJ96" s="43">
        <v>0</v>
      </c>
      <c r="AK96" s="44">
        <v>0</v>
      </c>
      <c r="AL96" s="75">
        <f t="shared" si="41"/>
        <v>0</v>
      </c>
      <c r="AM96" s="80">
        <f t="shared" si="42"/>
        <v>0</v>
      </c>
    </row>
    <row r="97" spans="1:39" ht="24.95" customHeight="1">
      <c r="A97" s="3">
        <v>90</v>
      </c>
      <c r="B97" s="50" t="s">
        <v>59</v>
      </c>
      <c r="D97" s="43">
        <v>0</v>
      </c>
      <c r="E97" s="44">
        <v>865</v>
      </c>
      <c r="F97" s="75">
        <f t="shared" si="26"/>
        <v>865</v>
      </c>
      <c r="G97" s="80">
        <f t="shared" si="27"/>
        <v>4.2579374846172781E-2</v>
      </c>
      <c r="H97" s="43">
        <v>0</v>
      </c>
      <c r="I97" s="44">
        <v>0</v>
      </c>
      <c r="J97" s="75">
        <f t="shared" si="28"/>
        <v>0</v>
      </c>
      <c r="K97" s="80">
        <f t="shared" si="43"/>
        <v>0</v>
      </c>
      <c r="L97" s="43">
        <v>20</v>
      </c>
      <c r="M97" s="44">
        <v>0</v>
      </c>
      <c r="N97" s="75">
        <f t="shared" si="29"/>
        <v>20</v>
      </c>
      <c r="O97" s="80">
        <f t="shared" si="30"/>
        <v>6.2053986968662739E-3</v>
      </c>
      <c r="P97" s="43">
        <v>0</v>
      </c>
      <c r="Q97" s="44">
        <v>0</v>
      </c>
      <c r="R97" s="75">
        <f t="shared" si="31"/>
        <v>0</v>
      </c>
      <c r="S97" s="80">
        <f t="shared" si="32"/>
        <v>0</v>
      </c>
      <c r="T97" s="43">
        <v>900</v>
      </c>
      <c r="U97" s="44">
        <v>0</v>
      </c>
      <c r="V97" s="75">
        <f t="shared" si="33"/>
        <v>900</v>
      </c>
      <c r="W97" s="80">
        <f t="shared" si="34"/>
        <v>1.0792013909706816E-2</v>
      </c>
      <c r="X97" s="43">
        <v>190</v>
      </c>
      <c r="Y97" s="44">
        <v>0</v>
      </c>
      <c r="Z97" s="75">
        <f t="shared" si="35"/>
        <v>190</v>
      </c>
      <c r="AA97" s="80">
        <f t="shared" si="36"/>
        <v>7.1996968548692683E-2</v>
      </c>
      <c r="AB97" s="43">
        <v>0</v>
      </c>
      <c r="AC97" s="44">
        <v>0</v>
      </c>
      <c r="AD97" s="75">
        <f t="shared" si="37"/>
        <v>0</v>
      </c>
      <c r="AE97" s="80">
        <f t="shared" si="38"/>
        <v>0</v>
      </c>
      <c r="AF97" s="43">
        <v>150</v>
      </c>
      <c r="AG97" s="44">
        <v>0</v>
      </c>
      <c r="AH97" s="75">
        <f t="shared" si="39"/>
        <v>150</v>
      </c>
      <c r="AI97" s="80">
        <f t="shared" si="40"/>
        <v>0.5617977528089888</v>
      </c>
      <c r="AJ97" s="43">
        <v>0</v>
      </c>
      <c r="AK97" s="44">
        <v>0</v>
      </c>
      <c r="AL97" s="75">
        <f t="shared" si="41"/>
        <v>0</v>
      </c>
      <c r="AM97" s="80">
        <f t="shared" si="42"/>
        <v>0</v>
      </c>
    </row>
    <row r="98" spans="1:39" ht="24.95" customHeight="1">
      <c r="A98" s="3">
        <v>91</v>
      </c>
      <c r="B98" s="50" t="s">
        <v>199</v>
      </c>
      <c r="D98" s="43">
        <v>0</v>
      </c>
      <c r="E98" s="44">
        <v>3692</v>
      </c>
      <c r="F98" s="75">
        <f t="shared" si="26"/>
        <v>3692</v>
      </c>
      <c r="G98" s="80">
        <f t="shared" si="27"/>
        <v>0.18173763229141029</v>
      </c>
      <c r="H98" s="43">
        <v>0</v>
      </c>
      <c r="I98" s="44">
        <v>0</v>
      </c>
      <c r="J98" s="75">
        <f t="shared" si="28"/>
        <v>0</v>
      </c>
      <c r="K98" s="80">
        <f t="shared" si="43"/>
        <v>0</v>
      </c>
      <c r="L98" s="43">
        <v>0</v>
      </c>
      <c r="M98" s="44">
        <v>0</v>
      </c>
      <c r="N98" s="75">
        <f t="shared" si="29"/>
        <v>0</v>
      </c>
      <c r="O98" s="80">
        <f t="shared" si="30"/>
        <v>0</v>
      </c>
      <c r="P98" s="43">
        <v>0</v>
      </c>
      <c r="Q98" s="44">
        <v>0</v>
      </c>
      <c r="R98" s="75">
        <f t="shared" si="31"/>
        <v>0</v>
      </c>
      <c r="S98" s="80">
        <f t="shared" si="32"/>
        <v>0</v>
      </c>
      <c r="T98" s="43">
        <v>0</v>
      </c>
      <c r="U98" s="44">
        <v>0</v>
      </c>
      <c r="V98" s="75">
        <f t="shared" si="33"/>
        <v>0</v>
      </c>
      <c r="W98" s="80">
        <f t="shared" si="34"/>
        <v>0</v>
      </c>
      <c r="X98" s="43">
        <v>0</v>
      </c>
      <c r="Y98" s="44">
        <v>0</v>
      </c>
      <c r="Z98" s="75">
        <f t="shared" si="35"/>
        <v>0</v>
      </c>
      <c r="AA98" s="80">
        <f t="shared" si="36"/>
        <v>0</v>
      </c>
      <c r="AB98" s="43">
        <v>0</v>
      </c>
      <c r="AC98" s="44">
        <v>0</v>
      </c>
      <c r="AD98" s="75">
        <f t="shared" si="37"/>
        <v>0</v>
      </c>
      <c r="AE98" s="80">
        <f t="shared" si="38"/>
        <v>0</v>
      </c>
      <c r="AF98" s="43">
        <v>0</v>
      </c>
      <c r="AG98" s="44">
        <v>0</v>
      </c>
      <c r="AH98" s="75">
        <f t="shared" si="39"/>
        <v>0</v>
      </c>
      <c r="AI98" s="80">
        <f t="shared" si="40"/>
        <v>0</v>
      </c>
      <c r="AJ98" s="43">
        <v>5</v>
      </c>
      <c r="AK98" s="44">
        <v>0</v>
      </c>
      <c r="AL98" s="75">
        <f t="shared" si="41"/>
        <v>5</v>
      </c>
      <c r="AM98" s="80">
        <f t="shared" si="42"/>
        <v>7.5642965204236008E-3</v>
      </c>
    </row>
    <row r="99" spans="1:39" ht="24.95" customHeight="1">
      <c r="A99" s="3">
        <v>92</v>
      </c>
      <c r="B99" s="50" t="s">
        <v>241</v>
      </c>
      <c r="D99" s="43">
        <v>0</v>
      </c>
      <c r="E99" s="44">
        <v>0</v>
      </c>
      <c r="F99" s="75">
        <f t="shared" si="26"/>
        <v>0</v>
      </c>
      <c r="G99" s="80">
        <f t="shared" si="27"/>
        <v>0</v>
      </c>
      <c r="H99" s="43">
        <v>0</v>
      </c>
      <c r="I99" s="44">
        <v>0</v>
      </c>
      <c r="J99" s="75">
        <f t="shared" si="28"/>
        <v>0</v>
      </c>
      <c r="K99" s="80">
        <f t="shared" si="43"/>
        <v>0</v>
      </c>
      <c r="L99" s="43">
        <v>0</v>
      </c>
      <c r="M99" s="44">
        <v>0</v>
      </c>
      <c r="N99" s="75">
        <f t="shared" si="29"/>
        <v>0</v>
      </c>
      <c r="O99" s="80">
        <f t="shared" si="30"/>
        <v>0</v>
      </c>
      <c r="P99" s="43">
        <v>0</v>
      </c>
      <c r="Q99" s="44">
        <v>0</v>
      </c>
      <c r="R99" s="75">
        <f t="shared" si="31"/>
        <v>0</v>
      </c>
      <c r="S99" s="80">
        <f t="shared" si="32"/>
        <v>0</v>
      </c>
      <c r="T99" s="43">
        <v>0</v>
      </c>
      <c r="U99" s="44">
        <v>0</v>
      </c>
      <c r="V99" s="75">
        <f t="shared" si="33"/>
        <v>0</v>
      </c>
      <c r="W99" s="80">
        <f t="shared" si="34"/>
        <v>0</v>
      </c>
      <c r="X99" s="43">
        <v>10</v>
      </c>
      <c r="Y99" s="44">
        <v>0</v>
      </c>
      <c r="Z99" s="75">
        <f t="shared" si="35"/>
        <v>10</v>
      </c>
      <c r="AA99" s="80">
        <f t="shared" si="36"/>
        <v>3.7893141341417205E-3</v>
      </c>
      <c r="AB99" s="43">
        <v>0</v>
      </c>
      <c r="AC99" s="44">
        <v>0</v>
      </c>
      <c r="AD99" s="75">
        <f t="shared" si="37"/>
        <v>0</v>
      </c>
      <c r="AE99" s="80">
        <f t="shared" si="38"/>
        <v>0</v>
      </c>
      <c r="AF99" s="43">
        <v>0</v>
      </c>
      <c r="AG99" s="44">
        <v>0</v>
      </c>
      <c r="AH99" s="75">
        <f t="shared" si="39"/>
        <v>0</v>
      </c>
      <c r="AI99" s="80">
        <f t="shared" si="40"/>
        <v>0</v>
      </c>
      <c r="AJ99" s="43">
        <v>0</v>
      </c>
      <c r="AK99" s="44">
        <v>0</v>
      </c>
      <c r="AL99" s="75">
        <f t="shared" si="41"/>
        <v>0</v>
      </c>
      <c r="AM99" s="80">
        <f t="shared" si="42"/>
        <v>0</v>
      </c>
    </row>
    <row r="100" spans="1:39" ht="24.95" customHeight="1">
      <c r="A100" s="3">
        <v>93</v>
      </c>
      <c r="B100" s="50" t="s">
        <v>107</v>
      </c>
      <c r="D100" s="43">
        <v>0</v>
      </c>
      <c r="E100" s="44">
        <v>0</v>
      </c>
      <c r="F100" s="75">
        <f t="shared" si="26"/>
        <v>0</v>
      </c>
      <c r="G100" s="80">
        <f t="shared" si="27"/>
        <v>0</v>
      </c>
      <c r="H100" s="43">
        <v>0</v>
      </c>
      <c r="I100" s="44">
        <v>0</v>
      </c>
      <c r="J100" s="75">
        <f t="shared" si="28"/>
        <v>0</v>
      </c>
      <c r="K100" s="80">
        <f t="shared" si="43"/>
        <v>0</v>
      </c>
      <c r="L100" s="43">
        <v>0</v>
      </c>
      <c r="M100" s="44">
        <v>0</v>
      </c>
      <c r="N100" s="75">
        <f t="shared" si="29"/>
        <v>0</v>
      </c>
      <c r="O100" s="80">
        <f t="shared" si="30"/>
        <v>0</v>
      </c>
      <c r="P100" s="43">
        <v>0</v>
      </c>
      <c r="Q100" s="44">
        <v>0</v>
      </c>
      <c r="R100" s="75">
        <f t="shared" si="31"/>
        <v>0</v>
      </c>
      <c r="S100" s="80">
        <f t="shared" si="32"/>
        <v>0</v>
      </c>
      <c r="T100" s="43">
        <v>97</v>
      </c>
      <c r="U100" s="44">
        <v>0</v>
      </c>
      <c r="V100" s="75">
        <f t="shared" si="33"/>
        <v>97</v>
      </c>
      <c r="W100" s="80">
        <f t="shared" si="34"/>
        <v>1.1631392769350681E-3</v>
      </c>
      <c r="X100" s="43">
        <v>41</v>
      </c>
      <c r="Y100" s="44">
        <v>0</v>
      </c>
      <c r="Z100" s="75">
        <f t="shared" si="35"/>
        <v>41</v>
      </c>
      <c r="AA100" s="80">
        <f t="shared" si="36"/>
        <v>1.5536187949981054E-2</v>
      </c>
      <c r="AB100" s="43">
        <v>46</v>
      </c>
      <c r="AC100" s="44">
        <v>0</v>
      </c>
      <c r="AD100" s="75">
        <f t="shared" si="37"/>
        <v>46</v>
      </c>
      <c r="AE100" s="80">
        <f t="shared" si="38"/>
        <v>2.943058221369162E-2</v>
      </c>
      <c r="AF100" s="43">
        <v>1</v>
      </c>
      <c r="AG100" s="44">
        <v>0</v>
      </c>
      <c r="AH100" s="75">
        <f t="shared" si="39"/>
        <v>1</v>
      </c>
      <c r="AI100" s="80">
        <f t="shared" si="40"/>
        <v>3.7453183520599251E-3</v>
      </c>
      <c r="AJ100" s="43">
        <v>55</v>
      </c>
      <c r="AK100" s="44">
        <v>0</v>
      </c>
      <c r="AL100" s="75">
        <f t="shared" si="41"/>
        <v>55</v>
      </c>
      <c r="AM100" s="80">
        <f t="shared" si="42"/>
        <v>8.3207261724659601E-2</v>
      </c>
    </row>
    <row r="101" spans="1:39" ht="24.95" customHeight="1">
      <c r="A101" s="3">
        <v>94</v>
      </c>
      <c r="B101" s="50" t="s">
        <v>201</v>
      </c>
      <c r="D101" s="43">
        <v>0</v>
      </c>
      <c r="E101" s="44">
        <v>0</v>
      </c>
      <c r="F101" s="75">
        <f t="shared" ref="F101" si="44">SUM(D101:E101)</f>
        <v>0</v>
      </c>
      <c r="G101" s="80">
        <f t="shared" si="27"/>
        <v>0</v>
      </c>
      <c r="H101" s="43">
        <v>0</v>
      </c>
      <c r="I101" s="44">
        <v>0</v>
      </c>
      <c r="J101" s="75">
        <f t="shared" ref="J101" si="45">SUM(H101:I101)</f>
        <v>0</v>
      </c>
      <c r="K101" s="80">
        <f t="shared" si="43"/>
        <v>0</v>
      </c>
      <c r="L101" s="43">
        <v>0</v>
      </c>
      <c r="M101" s="44">
        <v>0</v>
      </c>
      <c r="N101" s="75">
        <f t="shared" ref="N101" si="46">SUM(L101:M101)</f>
        <v>0</v>
      </c>
      <c r="O101" s="80">
        <f t="shared" si="30"/>
        <v>0</v>
      </c>
      <c r="P101" s="43">
        <v>0</v>
      </c>
      <c r="Q101" s="44">
        <v>0</v>
      </c>
      <c r="R101" s="75">
        <f t="shared" ref="R101" si="47">SUM(P101:Q101)</f>
        <v>0</v>
      </c>
      <c r="S101" s="80">
        <f t="shared" si="32"/>
        <v>0</v>
      </c>
      <c r="T101" s="43">
        <v>1</v>
      </c>
      <c r="U101" s="44">
        <v>0</v>
      </c>
      <c r="V101" s="75">
        <f t="shared" ref="V101" si="48">SUM(T101:U101)</f>
        <v>1</v>
      </c>
      <c r="W101" s="80">
        <f t="shared" si="34"/>
        <v>1.1991126566340908E-5</v>
      </c>
      <c r="X101" s="43">
        <v>0</v>
      </c>
      <c r="Y101" s="44">
        <v>0</v>
      </c>
      <c r="Z101" s="75">
        <f t="shared" ref="Z101" si="49">SUM(X101:Y101)</f>
        <v>0</v>
      </c>
      <c r="AA101" s="80">
        <f t="shared" si="36"/>
        <v>0</v>
      </c>
      <c r="AB101" s="43">
        <v>0</v>
      </c>
      <c r="AC101" s="44">
        <v>0</v>
      </c>
      <c r="AD101" s="75">
        <f t="shared" ref="AD101" si="50">SUM(AB101:AC101)</f>
        <v>0</v>
      </c>
      <c r="AE101" s="80">
        <f t="shared" si="38"/>
        <v>0</v>
      </c>
      <c r="AF101" s="43">
        <v>0</v>
      </c>
      <c r="AG101" s="44">
        <v>0</v>
      </c>
      <c r="AH101" s="75">
        <f t="shared" ref="AH101" si="51">SUM(AF101:AG101)</f>
        <v>0</v>
      </c>
      <c r="AI101" s="80">
        <f t="shared" si="40"/>
        <v>0</v>
      </c>
      <c r="AJ101" s="43">
        <v>102</v>
      </c>
      <c r="AK101" s="44">
        <v>0</v>
      </c>
      <c r="AL101" s="75">
        <f t="shared" ref="AL101" si="52">SUM(AJ101:AK101)</f>
        <v>102</v>
      </c>
      <c r="AM101" s="80">
        <f t="shared" si="42"/>
        <v>0.15431164901664146</v>
      </c>
    </row>
    <row r="102" spans="1:39" ht="24.95" customHeight="1">
      <c r="A102" s="3">
        <v>95</v>
      </c>
      <c r="B102" s="51" t="s">
        <v>203</v>
      </c>
      <c r="D102" s="45">
        <v>0</v>
      </c>
      <c r="E102" s="46">
        <v>0</v>
      </c>
      <c r="F102" s="76">
        <f t="shared" ref="F102" si="53">SUM(D102:E102)</f>
        <v>0</v>
      </c>
      <c r="G102" s="81">
        <f t="shared" si="27"/>
        <v>0</v>
      </c>
      <c r="H102" s="45">
        <v>0</v>
      </c>
      <c r="I102" s="46">
        <v>0</v>
      </c>
      <c r="J102" s="76">
        <f t="shared" si="28"/>
        <v>0</v>
      </c>
      <c r="K102" s="81">
        <f t="shared" si="43"/>
        <v>0</v>
      </c>
      <c r="L102" s="45">
        <v>0</v>
      </c>
      <c r="M102" s="46">
        <v>0</v>
      </c>
      <c r="N102" s="76">
        <f t="shared" ref="N102" si="54">SUM(L102:M102)</f>
        <v>0</v>
      </c>
      <c r="O102" s="81">
        <f t="shared" si="30"/>
        <v>0</v>
      </c>
      <c r="P102" s="45">
        <v>0</v>
      </c>
      <c r="Q102" s="46">
        <v>0</v>
      </c>
      <c r="R102" s="76">
        <f t="shared" ref="R102" si="55">SUM(P102:Q102)</f>
        <v>0</v>
      </c>
      <c r="S102" s="81">
        <f t="shared" si="32"/>
        <v>0</v>
      </c>
      <c r="T102" s="45">
        <v>63</v>
      </c>
      <c r="U102" s="46">
        <v>0</v>
      </c>
      <c r="V102" s="76">
        <f t="shared" ref="V102" si="56">SUM(T102:U102)</f>
        <v>63</v>
      </c>
      <c r="W102" s="81">
        <f t="shared" si="34"/>
        <v>7.5544097367947723E-4</v>
      </c>
      <c r="X102" s="45">
        <v>0</v>
      </c>
      <c r="Y102" s="46">
        <v>0</v>
      </c>
      <c r="Z102" s="76">
        <f t="shared" ref="Z102" si="57">SUM(X102:Y102)</f>
        <v>0</v>
      </c>
      <c r="AA102" s="81">
        <f t="shared" si="36"/>
        <v>0</v>
      </c>
      <c r="AB102" s="45">
        <v>0</v>
      </c>
      <c r="AC102" s="46">
        <v>0</v>
      </c>
      <c r="AD102" s="76">
        <f t="shared" ref="AD102" si="58">SUM(AB102:AC102)</f>
        <v>0</v>
      </c>
      <c r="AE102" s="87">
        <f t="shared" si="38"/>
        <v>0</v>
      </c>
      <c r="AF102" s="45">
        <v>0</v>
      </c>
      <c r="AG102" s="46">
        <v>0</v>
      </c>
      <c r="AH102" s="76">
        <f t="shared" ref="AH102" si="59">SUM(AF102:AG102)</f>
        <v>0</v>
      </c>
      <c r="AI102" s="87">
        <f t="shared" si="40"/>
        <v>0</v>
      </c>
      <c r="AJ102" s="45">
        <v>0</v>
      </c>
      <c r="AK102" s="46">
        <v>0</v>
      </c>
      <c r="AL102" s="76">
        <f t="shared" ref="AL102" si="60">SUM(AJ102:AK102)</f>
        <v>0</v>
      </c>
      <c r="AM102" s="81">
        <f t="shared" si="42"/>
        <v>0</v>
      </c>
    </row>
    <row r="103" spans="1:39" s="31" customFormat="1" ht="15" customHeight="1">
      <c r="A103" s="53"/>
      <c r="B103" s="32"/>
      <c r="D103" s="33"/>
      <c r="E103" s="33"/>
      <c r="F103" s="33"/>
      <c r="G103" s="77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</row>
    <row r="104" spans="1:39" s="35" customFormat="1" ht="24" customHeight="1">
      <c r="A104" s="55"/>
      <c r="B104" s="34" t="s">
        <v>2</v>
      </c>
      <c r="D104" s="36">
        <f t="shared" ref="D104:AM104" si="61">SUM(D8:D102)</f>
        <v>3297</v>
      </c>
      <c r="E104" s="37">
        <f t="shared" si="61"/>
        <v>17018</v>
      </c>
      <c r="F104" s="37">
        <f t="shared" si="61"/>
        <v>20315</v>
      </c>
      <c r="G104" s="78">
        <f t="shared" si="61"/>
        <v>1</v>
      </c>
      <c r="H104" s="36">
        <f t="shared" ref="H104:K104" si="62">SUM(H8:H102)</f>
        <v>15659</v>
      </c>
      <c r="I104" s="37">
        <f t="shared" si="62"/>
        <v>0</v>
      </c>
      <c r="J104" s="37">
        <f t="shared" si="62"/>
        <v>15659</v>
      </c>
      <c r="K104" s="78">
        <f t="shared" si="62"/>
        <v>1</v>
      </c>
      <c r="L104" s="36">
        <f t="shared" si="61"/>
        <v>977</v>
      </c>
      <c r="M104" s="37">
        <f t="shared" si="61"/>
        <v>2246</v>
      </c>
      <c r="N104" s="37">
        <f t="shared" si="61"/>
        <v>3223</v>
      </c>
      <c r="O104" s="78">
        <f t="shared" si="61"/>
        <v>1</v>
      </c>
      <c r="P104" s="36">
        <f>SUM(P8:P102)</f>
        <v>3636</v>
      </c>
      <c r="Q104" s="37">
        <f>SUM(Q8:Q102)</f>
        <v>0</v>
      </c>
      <c r="R104" s="37">
        <f>SUM(R8:R102)</f>
        <v>3636</v>
      </c>
      <c r="S104" s="78">
        <f>SUM(S8:S102)</f>
        <v>0.99999999999999989</v>
      </c>
      <c r="T104" s="36">
        <f t="shared" si="61"/>
        <v>67614</v>
      </c>
      <c r="U104" s="37">
        <f t="shared" si="61"/>
        <v>15781</v>
      </c>
      <c r="V104" s="37">
        <f t="shared" si="61"/>
        <v>83395</v>
      </c>
      <c r="W104" s="78">
        <f t="shared" si="61"/>
        <v>1</v>
      </c>
      <c r="X104" s="36">
        <f t="shared" si="61"/>
        <v>2639</v>
      </c>
      <c r="Y104" s="37">
        <f t="shared" si="61"/>
        <v>0</v>
      </c>
      <c r="Z104" s="37">
        <f t="shared" si="61"/>
        <v>2639</v>
      </c>
      <c r="AA104" s="78">
        <f t="shared" si="61"/>
        <v>1.0000000000000002</v>
      </c>
      <c r="AB104" s="36">
        <f t="shared" si="61"/>
        <v>1563</v>
      </c>
      <c r="AC104" s="37">
        <f t="shared" si="61"/>
        <v>0</v>
      </c>
      <c r="AD104" s="37">
        <f t="shared" si="61"/>
        <v>1563</v>
      </c>
      <c r="AE104" s="78">
        <f t="shared" si="61"/>
        <v>0.99999999999999989</v>
      </c>
      <c r="AF104" s="36">
        <f t="shared" si="61"/>
        <v>267</v>
      </c>
      <c r="AG104" s="37">
        <f t="shared" si="61"/>
        <v>0</v>
      </c>
      <c r="AH104" s="37">
        <f t="shared" si="61"/>
        <v>267</v>
      </c>
      <c r="AI104" s="78">
        <f t="shared" si="61"/>
        <v>1</v>
      </c>
      <c r="AJ104" s="36">
        <f t="shared" si="61"/>
        <v>661</v>
      </c>
      <c r="AK104" s="37">
        <f t="shared" si="61"/>
        <v>0</v>
      </c>
      <c r="AL104" s="37">
        <f t="shared" si="61"/>
        <v>661</v>
      </c>
      <c r="AM104" s="78">
        <f t="shared" si="61"/>
        <v>0.99999999999999978</v>
      </c>
    </row>
    <row r="105" spans="1:39" s="2" customFormat="1" ht="18.75">
      <c r="A105" s="56"/>
      <c r="B105" s="7"/>
      <c r="D105" s="8"/>
      <c r="E105" s="8"/>
      <c r="F105" s="8"/>
      <c r="G105" s="8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</row>
    <row r="106" spans="1:39" ht="21">
      <c r="B106" s="98" t="s">
        <v>258</v>
      </c>
    </row>
    <row r="107" spans="1:39" s="70" customFormat="1" ht="23.25">
      <c r="B107" s="71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</row>
    <row r="108" spans="1:39" s="2" customFormat="1" ht="18.75">
      <c r="A108" s="56"/>
      <c r="B108" s="10"/>
      <c r="D108" s="8"/>
      <c r="E108" s="8"/>
      <c r="F108" s="8"/>
      <c r="G108" s="8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</row>
    <row r="109" spans="1:39" s="2" customFormat="1" ht="23.25">
      <c r="A109" s="56"/>
      <c r="B109" s="10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</row>
    <row r="110" spans="1:39" ht="18.75">
      <c r="B110" s="11"/>
      <c r="D110" s="6"/>
      <c r="E110" s="6"/>
      <c r="F110" s="6"/>
      <c r="G110" s="6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ht="18.75">
      <c r="B111" s="11"/>
      <c r="D111" s="6"/>
      <c r="E111" s="6"/>
      <c r="F111" s="6"/>
      <c r="G111" s="6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39" ht="18.75">
      <c r="B112" s="11"/>
      <c r="D112" s="4"/>
      <c r="E112" s="4"/>
      <c r="F112" s="4"/>
      <c r="G112" s="4"/>
    </row>
    <row r="113" spans="2:7" ht="18.75">
      <c r="B113" s="11"/>
      <c r="D113" s="4"/>
      <c r="E113" s="4"/>
      <c r="F113" s="4"/>
      <c r="G113" s="4"/>
    </row>
    <row r="114" spans="2:7" ht="18.75">
      <c r="B114" s="11"/>
      <c r="D114" s="6"/>
      <c r="E114" s="6"/>
      <c r="F114" s="6"/>
      <c r="G114" s="6"/>
    </row>
    <row r="115" spans="2:7" ht="18.75">
      <c r="B115" s="11"/>
      <c r="D115" s="6"/>
      <c r="E115" s="6"/>
      <c r="F115" s="6"/>
      <c r="G115" s="6"/>
    </row>
    <row r="116" spans="2:7">
      <c r="B116" s="12"/>
      <c r="D116" s="4"/>
      <c r="E116" s="4"/>
      <c r="F116" s="4"/>
      <c r="G116" s="4"/>
    </row>
  </sheetData>
  <autoFilter ref="B7:AM102"/>
  <mergeCells count="28">
    <mergeCell ref="H4:K4"/>
    <mergeCell ref="H5:K5"/>
    <mergeCell ref="B5:B6"/>
    <mergeCell ref="AF3:AI3"/>
    <mergeCell ref="AF5:AI5"/>
    <mergeCell ref="AJ3:AM3"/>
    <mergeCell ref="D4:G4"/>
    <mergeCell ref="L4:O4"/>
    <mergeCell ref="T4:W4"/>
    <mergeCell ref="P4:S4"/>
    <mergeCell ref="X4:AA4"/>
    <mergeCell ref="AB4:AE4"/>
    <mergeCell ref="AF4:AI4"/>
    <mergeCell ref="AJ4:AM4"/>
    <mergeCell ref="D3:G3"/>
    <mergeCell ref="L3:O3"/>
    <mergeCell ref="T3:W3"/>
    <mergeCell ref="P3:S3"/>
    <mergeCell ref="X3:AA3"/>
    <mergeCell ref="AB3:AE3"/>
    <mergeCell ref="H3:K3"/>
    <mergeCell ref="AJ5:AM5"/>
    <mergeCell ref="D5:G5"/>
    <mergeCell ref="L5:O5"/>
    <mergeCell ref="T5:W5"/>
    <mergeCell ref="P5:S5"/>
    <mergeCell ref="X5:AA5"/>
    <mergeCell ref="AB5:AE5"/>
  </mergeCells>
  <pageMargins left="0.7" right="0.7" top="0.75" bottom="0.75" header="0.3" footer="0.3"/>
  <pageSetup paperSize="9" scale="48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2"/>
  <sheetViews>
    <sheetView showGridLines="0" zoomScale="60" zoomScaleNormal="60" workbookViewId="0">
      <pane xSplit="3" ySplit="7" topLeftCell="M68" activePane="bottomRight" state="frozen"/>
      <selection pane="topRight" activeCell="D1" sqref="D1"/>
      <selection pane="bottomLeft" activeCell="A7" sqref="A7"/>
      <selection pane="bottomRight" activeCell="T82" sqref="T82"/>
    </sheetView>
  </sheetViews>
  <sheetFormatPr baseColWidth="10" defaultColWidth="12.28515625" defaultRowHeight="18"/>
  <cols>
    <col min="1" max="1" width="6.140625" style="3" customWidth="1"/>
    <col min="2" max="2" width="39.7109375" style="2" customWidth="1"/>
    <col min="3" max="3" width="2.5703125" style="4" customWidth="1"/>
    <col min="4" max="39" width="18.7109375" style="3" customWidth="1"/>
    <col min="40" max="40" width="3.28515625" style="4" customWidth="1"/>
    <col min="41" max="16384" width="12.28515625" style="4"/>
  </cols>
  <sheetData>
    <row r="1" spans="1:39" s="30" customFormat="1" ht="24.95" customHeight="1">
      <c r="A1" s="52"/>
      <c r="B1" s="47" t="s">
        <v>36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</row>
    <row r="2" spans="1:39" s="31" customFormat="1" ht="24.95" customHeight="1">
      <c r="A2" s="53"/>
      <c r="B2" s="48" t="s">
        <v>39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1:39" s="84" customFormat="1" ht="20.100000000000001" customHeight="1">
      <c r="A3" s="82"/>
      <c r="B3" s="83"/>
      <c r="D3" s="121">
        <v>1</v>
      </c>
      <c r="E3" s="121"/>
      <c r="F3" s="121"/>
      <c r="G3" s="121"/>
      <c r="H3" s="121">
        <v>2</v>
      </c>
      <c r="I3" s="121"/>
      <c r="J3" s="121"/>
      <c r="K3" s="121"/>
      <c r="L3" s="121">
        <v>3</v>
      </c>
      <c r="M3" s="121"/>
      <c r="N3" s="121"/>
      <c r="O3" s="121"/>
      <c r="P3" s="121">
        <v>4</v>
      </c>
      <c r="Q3" s="121"/>
      <c r="R3" s="121"/>
      <c r="S3" s="121"/>
      <c r="T3" s="121">
        <v>5</v>
      </c>
      <c r="U3" s="121"/>
      <c r="V3" s="121"/>
      <c r="W3" s="121"/>
      <c r="X3" s="121">
        <v>6</v>
      </c>
      <c r="Y3" s="121"/>
      <c r="Z3" s="121"/>
      <c r="AA3" s="121"/>
      <c r="AB3" s="121">
        <v>7</v>
      </c>
      <c r="AC3" s="121"/>
      <c r="AD3" s="121"/>
      <c r="AE3" s="121"/>
      <c r="AF3" s="121">
        <v>8</v>
      </c>
      <c r="AG3" s="121"/>
      <c r="AH3" s="121"/>
      <c r="AI3" s="121"/>
      <c r="AJ3" s="121">
        <v>9</v>
      </c>
      <c r="AK3" s="121"/>
      <c r="AL3" s="121"/>
      <c r="AM3" s="121"/>
    </row>
    <row r="4" spans="1:39" s="31" customFormat="1" ht="60" customHeight="1">
      <c r="A4" s="53"/>
      <c r="B4" s="32"/>
      <c r="D4" s="122" t="s">
        <v>118</v>
      </c>
      <c r="E4" s="123"/>
      <c r="F4" s="123"/>
      <c r="G4" s="124"/>
      <c r="H4" s="122" t="s">
        <v>119</v>
      </c>
      <c r="I4" s="123"/>
      <c r="J4" s="123"/>
      <c r="K4" s="124"/>
      <c r="L4" s="122" t="s">
        <v>122</v>
      </c>
      <c r="M4" s="123"/>
      <c r="N4" s="123"/>
      <c r="O4" s="124"/>
      <c r="P4" s="122" t="s">
        <v>257</v>
      </c>
      <c r="Q4" s="123"/>
      <c r="R4" s="123"/>
      <c r="S4" s="124"/>
      <c r="T4" s="122" t="s">
        <v>205</v>
      </c>
      <c r="U4" s="123"/>
      <c r="V4" s="123"/>
      <c r="W4" s="124"/>
      <c r="X4" s="122" t="s">
        <v>116</v>
      </c>
      <c r="Y4" s="123"/>
      <c r="Z4" s="123"/>
      <c r="AA4" s="124"/>
      <c r="AB4" s="122" t="s">
        <v>206</v>
      </c>
      <c r="AC4" s="123"/>
      <c r="AD4" s="123"/>
      <c r="AE4" s="124"/>
      <c r="AF4" s="122" t="s">
        <v>121</v>
      </c>
      <c r="AG4" s="123"/>
      <c r="AH4" s="123"/>
      <c r="AI4" s="124"/>
      <c r="AJ4" s="122" t="s">
        <v>120</v>
      </c>
      <c r="AK4" s="123"/>
      <c r="AL4" s="123"/>
      <c r="AM4" s="124"/>
    </row>
    <row r="5" spans="1:39" s="13" customFormat="1" ht="48" customHeight="1">
      <c r="A5" s="54"/>
      <c r="B5" s="130" t="s">
        <v>1</v>
      </c>
      <c r="D5" s="125" t="s">
        <v>114</v>
      </c>
      <c r="E5" s="126"/>
      <c r="F5" s="126"/>
      <c r="G5" s="127"/>
      <c r="H5" s="125" t="s">
        <v>114</v>
      </c>
      <c r="I5" s="126"/>
      <c r="J5" s="126"/>
      <c r="K5" s="127"/>
      <c r="L5" s="125" t="s">
        <v>114</v>
      </c>
      <c r="M5" s="126"/>
      <c r="N5" s="126"/>
      <c r="O5" s="127"/>
      <c r="P5" s="125" t="s">
        <v>114</v>
      </c>
      <c r="Q5" s="126"/>
      <c r="R5" s="126"/>
      <c r="S5" s="127"/>
      <c r="T5" s="125" t="s">
        <v>114</v>
      </c>
      <c r="U5" s="126"/>
      <c r="V5" s="126"/>
      <c r="W5" s="127"/>
      <c r="X5" s="125" t="s">
        <v>114</v>
      </c>
      <c r="Y5" s="126"/>
      <c r="Z5" s="126"/>
      <c r="AA5" s="127"/>
      <c r="AB5" s="125" t="s">
        <v>114</v>
      </c>
      <c r="AC5" s="126"/>
      <c r="AD5" s="126"/>
      <c r="AE5" s="127"/>
      <c r="AF5" s="125" t="s">
        <v>114</v>
      </c>
      <c r="AG5" s="126"/>
      <c r="AH5" s="126"/>
      <c r="AI5" s="127"/>
      <c r="AJ5" s="125" t="s">
        <v>114</v>
      </c>
      <c r="AK5" s="126"/>
      <c r="AL5" s="126"/>
      <c r="AM5" s="127"/>
    </row>
    <row r="6" spans="1:39" s="13" customFormat="1" ht="45" customHeight="1">
      <c r="A6" s="54"/>
      <c r="B6" s="131"/>
      <c r="D6" s="38" t="s">
        <v>11</v>
      </c>
      <c r="E6" s="39" t="s">
        <v>12</v>
      </c>
      <c r="F6" s="73" t="s">
        <v>8</v>
      </c>
      <c r="G6" s="40" t="s">
        <v>117</v>
      </c>
      <c r="H6" s="38" t="s">
        <v>11</v>
      </c>
      <c r="I6" s="39" t="s">
        <v>12</v>
      </c>
      <c r="J6" s="73" t="s">
        <v>8</v>
      </c>
      <c r="K6" s="40" t="s">
        <v>117</v>
      </c>
      <c r="L6" s="38" t="s">
        <v>11</v>
      </c>
      <c r="M6" s="39" t="s">
        <v>12</v>
      </c>
      <c r="N6" s="73" t="s">
        <v>8</v>
      </c>
      <c r="O6" s="40" t="s">
        <v>117</v>
      </c>
      <c r="P6" s="38" t="s">
        <v>11</v>
      </c>
      <c r="Q6" s="39" t="s">
        <v>12</v>
      </c>
      <c r="R6" s="73" t="s">
        <v>8</v>
      </c>
      <c r="S6" s="40" t="s">
        <v>117</v>
      </c>
      <c r="T6" s="38" t="s">
        <v>11</v>
      </c>
      <c r="U6" s="39" t="s">
        <v>12</v>
      </c>
      <c r="V6" s="73" t="s">
        <v>8</v>
      </c>
      <c r="W6" s="40" t="s">
        <v>117</v>
      </c>
      <c r="X6" s="38" t="s">
        <v>11</v>
      </c>
      <c r="Y6" s="39" t="s">
        <v>12</v>
      </c>
      <c r="Z6" s="73" t="s">
        <v>8</v>
      </c>
      <c r="AA6" s="40" t="s">
        <v>117</v>
      </c>
      <c r="AB6" s="38" t="s">
        <v>11</v>
      </c>
      <c r="AC6" s="39" t="s">
        <v>12</v>
      </c>
      <c r="AD6" s="73" t="s">
        <v>8</v>
      </c>
      <c r="AE6" s="40" t="s">
        <v>117</v>
      </c>
      <c r="AF6" s="38" t="s">
        <v>11</v>
      </c>
      <c r="AG6" s="39" t="s">
        <v>12</v>
      </c>
      <c r="AH6" s="73" t="s">
        <v>8</v>
      </c>
      <c r="AI6" s="40" t="s">
        <v>117</v>
      </c>
      <c r="AJ6" s="38" t="s">
        <v>11</v>
      </c>
      <c r="AK6" s="39" t="s">
        <v>12</v>
      </c>
      <c r="AL6" s="73" t="s">
        <v>8</v>
      </c>
      <c r="AM6" s="40" t="s">
        <v>117</v>
      </c>
    </row>
    <row r="7" spans="1:39" s="31" customFormat="1" ht="15" customHeight="1">
      <c r="A7" s="53"/>
      <c r="B7" s="86" t="s">
        <v>204</v>
      </c>
      <c r="C7" s="86" t="s">
        <v>204</v>
      </c>
      <c r="D7" s="86" t="s">
        <v>204</v>
      </c>
      <c r="E7" s="86" t="s">
        <v>204</v>
      </c>
      <c r="F7" s="86" t="s">
        <v>204</v>
      </c>
      <c r="G7" s="86" t="s">
        <v>204</v>
      </c>
      <c r="H7" s="86" t="s">
        <v>204</v>
      </c>
      <c r="I7" s="86" t="s">
        <v>204</v>
      </c>
      <c r="J7" s="86" t="s">
        <v>204</v>
      </c>
      <c r="K7" s="86" t="s">
        <v>204</v>
      </c>
      <c r="L7" s="86" t="s">
        <v>204</v>
      </c>
      <c r="M7" s="86" t="s">
        <v>204</v>
      </c>
      <c r="N7" s="86" t="s">
        <v>204</v>
      </c>
      <c r="O7" s="86" t="s">
        <v>204</v>
      </c>
      <c r="P7" s="86" t="s">
        <v>204</v>
      </c>
      <c r="Q7" s="86" t="s">
        <v>204</v>
      </c>
      <c r="R7" s="86" t="s">
        <v>204</v>
      </c>
      <c r="S7" s="86" t="s">
        <v>204</v>
      </c>
      <c r="T7" s="86" t="s">
        <v>204</v>
      </c>
      <c r="U7" s="86" t="s">
        <v>204</v>
      </c>
      <c r="V7" s="86" t="s">
        <v>204</v>
      </c>
      <c r="W7" s="86" t="s">
        <v>204</v>
      </c>
      <c r="X7" s="86" t="s">
        <v>204</v>
      </c>
      <c r="Y7" s="86" t="s">
        <v>204</v>
      </c>
      <c r="Z7" s="86" t="s">
        <v>204</v>
      </c>
      <c r="AA7" s="86" t="s">
        <v>204</v>
      </c>
      <c r="AB7" s="86" t="s">
        <v>204</v>
      </c>
      <c r="AC7" s="86" t="s">
        <v>204</v>
      </c>
      <c r="AD7" s="86" t="s">
        <v>204</v>
      </c>
      <c r="AE7" s="86" t="s">
        <v>204</v>
      </c>
      <c r="AF7" s="86" t="s">
        <v>204</v>
      </c>
      <c r="AG7" s="86" t="s">
        <v>204</v>
      </c>
      <c r="AH7" s="86" t="s">
        <v>204</v>
      </c>
      <c r="AI7" s="86" t="s">
        <v>204</v>
      </c>
      <c r="AJ7" s="86" t="s">
        <v>204</v>
      </c>
      <c r="AK7" s="86" t="s">
        <v>204</v>
      </c>
      <c r="AL7" s="86" t="s">
        <v>204</v>
      </c>
      <c r="AM7" s="86" t="s">
        <v>204</v>
      </c>
    </row>
    <row r="8" spans="1:39" ht="24.95" customHeight="1">
      <c r="A8" s="3">
        <v>1</v>
      </c>
      <c r="B8" s="49" t="s">
        <v>125</v>
      </c>
      <c r="D8" s="41">
        <v>0</v>
      </c>
      <c r="E8" s="42">
        <v>0</v>
      </c>
      <c r="F8" s="74">
        <f t="shared" ref="F8:F71" si="0">SUM(D8:E8)</f>
        <v>0</v>
      </c>
      <c r="G8" s="79">
        <f t="shared" ref="G8:G39" si="1">+F8/$F$80</f>
        <v>0</v>
      </c>
      <c r="H8" s="41">
        <v>0</v>
      </c>
      <c r="I8" s="42">
        <v>0</v>
      </c>
      <c r="J8" s="74">
        <f t="shared" ref="J8:J71" si="2">SUM(H8:I8)</f>
        <v>0</v>
      </c>
      <c r="K8" s="79">
        <f>+J8/$J$80</f>
        <v>0</v>
      </c>
      <c r="L8" s="41">
        <v>0</v>
      </c>
      <c r="M8" s="42">
        <v>0</v>
      </c>
      <c r="N8" s="74">
        <f t="shared" ref="N8:N71" si="3">SUM(L8:M8)</f>
        <v>0</v>
      </c>
      <c r="O8" s="79">
        <f t="shared" ref="O8:O39" si="4">+N8/$N$80</f>
        <v>0</v>
      </c>
      <c r="P8" s="41">
        <v>0</v>
      </c>
      <c r="Q8" s="42">
        <v>0</v>
      </c>
      <c r="R8" s="74">
        <f t="shared" ref="R8:R71" si="5">SUM(P8:Q8)</f>
        <v>0</v>
      </c>
      <c r="S8" s="79">
        <f t="shared" ref="S8:S39" si="6">+R8/$R$80</f>
        <v>0</v>
      </c>
      <c r="T8" s="41">
        <v>0</v>
      </c>
      <c r="U8" s="42">
        <v>0</v>
      </c>
      <c r="V8" s="74">
        <f t="shared" ref="V8:V71" si="7">SUM(T8:U8)</f>
        <v>0</v>
      </c>
      <c r="W8" s="79">
        <f t="shared" ref="W8:W39" si="8">+V8/$V$80</f>
        <v>0</v>
      </c>
      <c r="X8" s="41">
        <v>0</v>
      </c>
      <c r="Y8" s="42">
        <v>0</v>
      </c>
      <c r="Z8" s="74">
        <f t="shared" ref="Z8:Z71" si="9">SUM(X8:Y8)</f>
        <v>0</v>
      </c>
      <c r="AA8" s="79">
        <f t="shared" ref="AA8:AA39" si="10">+Z8/$Z$80</f>
        <v>0</v>
      </c>
      <c r="AB8" s="41">
        <v>0</v>
      </c>
      <c r="AC8" s="42">
        <v>0</v>
      </c>
      <c r="AD8" s="74">
        <f t="shared" ref="AD8:AD71" si="11">SUM(AB8:AC8)</f>
        <v>0</v>
      </c>
      <c r="AE8" s="79">
        <f t="shared" ref="AE8:AE39" si="12">+AD8/$AD$80</f>
        <v>0</v>
      </c>
      <c r="AF8" s="41">
        <v>6</v>
      </c>
      <c r="AG8" s="42">
        <v>0</v>
      </c>
      <c r="AH8" s="74">
        <f t="shared" ref="AH8:AH71" si="13">SUM(AF8:AG8)</f>
        <v>6</v>
      </c>
      <c r="AI8" s="79">
        <f t="shared" ref="AI8:AI39" si="14">+AH8/$AH$80</f>
        <v>3.0518819938962359E-3</v>
      </c>
      <c r="AJ8" s="41">
        <v>0</v>
      </c>
      <c r="AK8" s="42">
        <v>0</v>
      </c>
      <c r="AL8" s="74">
        <f t="shared" ref="AL8:AL71" si="15">SUM(AJ8:AK8)</f>
        <v>0</v>
      </c>
      <c r="AM8" s="79">
        <f t="shared" ref="AM8:AM39" si="16">+AL8/$AL$80</f>
        <v>0</v>
      </c>
    </row>
    <row r="9" spans="1:39" ht="24.95" customHeight="1">
      <c r="A9" s="3">
        <v>2</v>
      </c>
      <c r="B9" s="50" t="s">
        <v>110</v>
      </c>
      <c r="D9" s="43">
        <v>0</v>
      </c>
      <c r="E9" s="44">
        <v>261</v>
      </c>
      <c r="F9" s="75">
        <f t="shared" si="0"/>
        <v>261</v>
      </c>
      <c r="G9" s="80">
        <f t="shared" si="1"/>
        <v>3.6358064246510462E-3</v>
      </c>
      <c r="H9" s="43">
        <v>0</v>
      </c>
      <c r="I9" s="44">
        <v>0</v>
      </c>
      <c r="J9" s="75">
        <f t="shared" si="2"/>
        <v>0</v>
      </c>
      <c r="K9" s="80">
        <f t="shared" ref="K9:K72" si="17">+J9/$J$80</f>
        <v>0</v>
      </c>
      <c r="L9" s="43">
        <v>26</v>
      </c>
      <c r="M9" s="44">
        <v>152</v>
      </c>
      <c r="N9" s="75">
        <f t="shared" si="3"/>
        <v>178</v>
      </c>
      <c r="O9" s="80">
        <f t="shared" si="4"/>
        <v>1.1010082266345023E-2</v>
      </c>
      <c r="P9" s="43">
        <v>0</v>
      </c>
      <c r="Q9" s="44">
        <v>0</v>
      </c>
      <c r="R9" s="75">
        <f t="shared" si="5"/>
        <v>0</v>
      </c>
      <c r="S9" s="80">
        <f t="shared" si="6"/>
        <v>0</v>
      </c>
      <c r="T9" s="43">
        <v>0</v>
      </c>
      <c r="U9" s="44">
        <v>0</v>
      </c>
      <c r="V9" s="75">
        <f t="shared" si="7"/>
        <v>0</v>
      </c>
      <c r="W9" s="80">
        <f t="shared" si="8"/>
        <v>0</v>
      </c>
      <c r="X9" s="43">
        <v>0</v>
      </c>
      <c r="Y9" s="44">
        <v>0</v>
      </c>
      <c r="Z9" s="75">
        <f t="shared" si="9"/>
        <v>0</v>
      </c>
      <c r="AA9" s="80">
        <f t="shared" si="10"/>
        <v>0</v>
      </c>
      <c r="AB9" s="43">
        <v>0</v>
      </c>
      <c r="AC9" s="44">
        <v>0</v>
      </c>
      <c r="AD9" s="75">
        <f t="shared" si="11"/>
        <v>0</v>
      </c>
      <c r="AE9" s="80">
        <f t="shared" si="12"/>
        <v>0</v>
      </c>
      <c r="AF9" s="43">
        <v>0</v>
      </c>
      <c r="AG9" s="44">
        <v>0</v>
      </c>
      <c r="AH9" s="75">
        <f t="shared" si="13"/>
        <v>0</v>
      </c>
      <c r="AI9" s="80">
        <f t="shared" si="14"/>
        <v>0</v>
      </c>
      <c r="AJ9" s="43">
        <v>0</v>
      </c>
      <c r="AK9" s="44">
        <v>0</v>
      </c>
      <c r="AL9" s="75">
        <f t="shared" si="15"/>
        <v>0</v>
      </c>
      <c r="AM9" s="80">
        <f t="shared" si="16"/>
        <v>0</v>
      </c>
    </row>
    <row r="10" spans="1:39" ht="24.95" customHeight="1">
      <c r="A10" s="3">
        <v>3</v>
      </c>
      <c r="B10" s="50" t="s">
        <v>134</v>
      </c>
      <c r="D10" s="43">
        <v>0</v>
      </c>
      <c r="E10" s="44">
        <v>0</v>
      </c>
      <c r="F10" s="75">
        <f t="shared" si="0"/>
        <v>0</v>
      </c>
      <c r="G10" s="80">
        <f t="shared" si="1"/>
        <v>0</v>
      </c>
      <c r="H10" s="43">
        <v>0</v>
      </c>
      <c r="I10" s="44">
        <v>0</v>
      </c>
      <c r="J10" s="75">
        <f t="shared" si="2"/>
        <v>0</v>
      </c>
      <c r="K10" s="80">
        <f t="shared" si="17"/>
        <v>0</v>
      </c>
      <c r="L10" s="43">
        <v>0</v>
      </c>
      <c r="M10" s="44">
        <v>0</v>
      </c>
      <c r="N10" s="75">
        <f t="shared" si="3"/>
        <v>0</v>
      </c>
      <c r="O10" s="80">
        <f t="shared" si="4"/>
        <v>0</v>
      </c>
      <c r="P10" s="43">
        <v>0</v>
      </c>
      <c r="Q10" s="44">
        <v>0</v>
      </c>
      <c r="R10" s="75">
        <f t="shared" si="5"/>
        <v>0</v>
      </c>
      <c r="S10" s="80">
        <f t="shared" si="6"/>
        <v>0</v>
      </c>
      <c r="T10" s="43">
        <v>0</v>
      </c>
      <c r="U10" s="44">
        <v>0</v>
      </c>
      <c r="V10" s="75">
        <f t="shared" si="7"/>
        <v>0</v>
      </c>
      <c r="W10" s="80">
        <f t="shared" si="8"/>
        <v>0</v>
      </c>
      <c r="X10" s="43">
        <v>0</v>
      </c>
      <c r="Y10" s="44">
        <v>0</v>
      </c>
      <c r="Z10" s="75">
        <f t="shared" si="9"/>
        <v>0</v>
      </c>
      <c r="AA10" s="80">
        <f t="shared" si="10"/>
        <v>0</v>
      </c>
      <c r="AB10" s="43">
        <v>0</v>
      </c>
      <c r="AC10" s="44">
        <v>0</v>
      </c>
      <c r="AD10" s="75">
        <f t="shared" si="11"/>
        <v>0</v>
      </c>
      <c r="AE10" s="80">
        <f t="shared" si="12"/>
        <v>0</v>
      </c>
      <c r="AF10" s="43">
        <v>0</v>
      </c>
      <c r="AG10" s="44">
        <v>0</v>
      </c>
      <c r="AH10" s="75">
        <f t="shared" si="13"/>
        <v>0</v>
      </c>
      <c r="AI10" s="80">
        <f t="shared" si="14"/>
        <v>0</v>
      </c>
      <c r="AJ10" s="43">
        <v>8</v>
      </c>
      <c r="AK10" s="44">
        <v>0</v>
      </c>
      <c r="AL10" s="75">
        <f t="shared" si="15"/>
        <v>8</v>
      </c>
      <c r="AM10" s="80">
        <f t="shared" si="16"/>
        <v>2.3571007660577489E-3</v>
      </c>
    </row>
    <row r="11" spans="1:39" ht="24.95" customHeight="1">
      <c r="A11" s="3">
        <v>4</v>
      </c>
      <c r="B11" s="50" t="s">
        <v>135</v>
      </c>
      <c r="D11" s="43">
        <v>0</v>
      </c>
      <c r="E11" s="44">
        <v>0</v>
      </c>
      <c r="F11" s="75">
        <f t="shared" si="0"/>
        <v>0</v>
      </c>
      <c r="G11" s="80">
        <f t="shared" si="1"/>
        <v>0</v>
      </c>
      <c r="H11" s="43">
        <v>0</v>
      </c>
      <c r="I11" s="44">
        <v>0</v>
      </c>
      <c r="J11" s="75">
        <f t="shared" si="2"/>
        <v>0</v>
      </c>
      <c r="K11" s="80">
        <f t="shared" si="17"/>
        <v>0</v>
      </c>
      <c r="L11" s="43">
        <v>0</v>
      </c>
      <c r="M11" s="44">
        <v>0</v>
      </c>
      <c r="N11" s="75">
        <f t="shared" si="3"/>
        <v>0</v>
      </c>
      <c r="O11" s="80">
        <f t="shared" si="4"/>
        <v>0</v>
      </c>
      <c r="P11" s="43">
        <v>0</v>
      </c>
      <c r="Q11" s="44">
        <v>0</v>
      </c>
      <c r="R11" s="75">
        <f t="shared" si="5"/>
        <v>0</v>
      </c>
      <c r="S11" s="80">
        <f t="shared" si="6"/>
        <v>0</v>
      </c>
      <c r="T11" s="43">
        <v>0</v>
      </c>
      <c r="U11" s="44">
        <v>0</v>
      </c>
      <c r="V11" s="75">
        <f t="shared" si="7"/>
        <v>0</v>
      </c>
      <c r="W11" s="80">
        <f t="shared" si="8"/>
        <v>0</v>
      </c>
      <c r="X11" s="43">
        <v>0</v>
      </c>
      <c r="Y11" s="44">
        <v>0</v>
      </c>
      <c r="Z11" s="75">
        <f t="shared" si="9"/>
        <v>0</v>
      </c>
      <c r="AA11" s="80">
        <f t="shared" si="10"/>
        <v>0</v>
      </c>
      <c r="AB11" s="43">
        <v>49</v>
      </c>
      <c r="AC11" s="44">
        <v>0</v>
      </c>
      <c r="AD11" s="75">
        <f t="shared" si="11"/>
        <v>49</v>
      </c>
      <c r="AE11" s="80">
        <f t="shared" si="12"/>
        <v>5.9293320425943853E-3</v>
      </c>
      <c r="AF11" s="43">
        <v>0</v>
      </c>
      <c r="AG11" s="44">
        <v>0</v>
      </c>
      <c r="AH11" s="75">
        <f t="shared" si="13"/>
        <v>0</v>
      </c>
      <c r="AI11" s="80">
        <f t="shared" si="14"/>
        <v>0</v>
      </c>
      <c r="AJ11" s="43">
        <v>1</v>
      </c>
      <c r="AK11" s="44">
        <v>0</v>
      </c>
      <c r="AL11" s="75">
        <f t="shared" si="15"/>
        <v>1</v>
      </c>
      <c r="AM11" s="80">
        <f t="shared" si="16"/>
        <v>2.9463759575721861E-4</v>
      </c>
    </row>
    <row r="12" spans="1:39" ht="24.95" customHeight="1">
      <c r="A12" s="3">
        <v>5</v>
      </c>
      <c r="B12" s="50" t="s">
        <v>85</v>
      </c>
      <c r="D12" s="43">
        <v>0</v>
      </c>
      <c r="E12" s="44">
        <v>0</v>
      </c>
      <c r="F12" s="75">
        <f t="shared" si="0"/>
        <v>0</v>
      </c>
      <c r="G12" s="80">
        <f t="shared" si="1"/>
        <v>0</v>
      </c>
      <c r="H12" s="43">
        <v>0</v>
      </c>
      <c r="I12" s="44">
        <v>0</v>
      </c>
      <c r="J12" s="75">
        <f t="shared" si="2"/>
        <v>0</v>
      </c>
      <c r="K12" s="80">
        <f t="shared" si="17"/>
        <v>0</v>
      </c>
      <c r="L12" s="43">
        <v>0</v>
      </c>
      <c r="M12" s="44">
        <v>0</v>
      </c>
      <c r="N12" s="75">
        <f t="shared" si="3"/>
        <v>0</v>
      </c>
      <c r="O12" s="80">
        <f t="shared" si="4"/>
        <v>0</v>
      </c>
      <c r="P12" s="43">
        <v>0</v>
      </c>
      <c r="Q12" s="44">
        <v>0</v>
      </c>
      <c r="R12" s="75">
        <f t="shared" si="5"/>
        <v>0</v>
      </c>
      <c r="S12" s="80">
        <f t="shared" si="6"/>
        <v>0</v>
      </c>
      <c r="T12" s="43">
        <v>0</v>
      </c>
      <c r="U12" s="44">
        <v>0</v>
      </c>
      <c r="V12" s="75">
        <f t="shared" si="7"/>
        <v>0</v>
      </c>
      <c r="W12" s="80">
        <f t="shared" si="8"/>
        <v>0</v>
      </c>
      <c r="X12" s="43">
        <v>96</v>
      </c>
      <c r="Y12" s="44">
        <v>0</v>
      </c>
      <c r="Z12" s="75">
        <f t="shared" si="9"/>
        <v>96</v>
      </c>
      <c r="AA12" s="80">
        <f t="shared" si="10"/>
        <v>7.4412836214246955E-3</v>
      </c>
      <c r="AB12" s="43">
        <v>0</v>
      </c>
      <c r="AC12" s="44">
        <v>0</v>
      </c>
      <c r="AD12" s="75">
        <f t="shared" si="11"/>
        <v>0</v>
      </c>
      <c r="AE12" s="80">
        <f t="shared" si="12"/>
        <v>0</v>
      </c>
      <c r="AF12" s="43">
        <v>0</v>
      </c>
      <c r="AG12" s="44">
        <v>0</v>
      </c>
      <c r="AH12" s="75">
        <f t="shared" si="13"/>
        <v>0</v>
      </c>
      <c r="AI12" s="80">
        <f t="shared" si="14"/>
        <v>0</v>
      </c>
      <c r="AJ12" s="43">
        <v>0</v>
      </c>
      <c r="AK12" s="44">
        <v>0</v>
      </c>
      <c r="AL12" s="75">
        <f t="shared" si="15"/>
        <v>0</v>
      </c>
      <c r="AM12" s="80">
        <f t="shared" si="16"/>
        <v>0</v>
      </c>
    </row>
    <row r="13" spans="1:39" ht="24.95" customHeight="1">
      <c r="A13" s="3">
        <v>6</v>
      </c>
      <c r="B13" s="50" t="s">
        <v>230</v>
      </c>
      <c r="D13" s="43">
        <v>0</v>
      </c>
      <c r="E13" s="44">
        <v>0</v>
      </c>
      <c r="F13" s="75">
        <f t="shared" si="0"/>
        <v>0</v>
      </c>
      <c r="G13" s="80">
        <f t="shared" si="1"/>
        <v>0</v>
      </c>
      <c r="H13" s="43">
        <v>0</v>
      </c>
      <c r="I13" s="44">
        <v>0</v>
      </c>
      <c r="J13" s="75">
        <f t="shared" si="2"/>
        <v>0</v>
      </c>
      <c r="K13" s="80">
        <f t="shared" si="17"/>
        <v>0</v>
      </c>
      <c r="L13" s="43">
        <v>0</v>
      </c>
      <c r="M13" s="44">
        <v>0</v>
      </c>
      <c r="N13" s="75">
        <f t="shared" si="3"/>
        <v>0</v>
      </c>
      <c r="O13" s="80">
        <f t="shared" si="4"/>
        <v>0</v>
      </c>
      <c r="P13" s="43">
        <v>0</v>
      </c>
      <c r="Q13" s="44">
        <v>0</v>
      </c>
      <c r="R13" s="75">
        <f t="shared" si="5"/>
        <v>0</v>
      </c>
      <c r="S13" s="80">
        <f t="shared" si="6"/>
        <v>0</v>
      </c>
      <c r="T13" s="43">
        <v>0</v>
      </c>
      <c r="U13" s="44">
        <v>0</v>
      </c>
      <c r="V13" s="75">
        <f t="shared" si="7"/>
        <v>0</v>
      </c>
      <c r="W13" s="80">
        <f t="shared" si="8"/>
        <v>0</v>
      </c>
      <c r="X13" s="43">
        <v>56</v>
      </c>
      <c r="Y13" s="44">
        <v>0</v>
      </c>
      <c r="Z13" s="75">
        <f t="shared" si="9"/>
        <v>56</v>
      </c>
      <c r="AA13" s="80">
        <f t="shared" si="10"/>
        <v>4.3407487791644059E-3</v>
      </c>
      <c r="AB13" s="43">
        <v>4</v>
      </c>
      <c r="AC13" s="44">
        <v>0</v>
      </c>
      <c r="AD13" s="75">
        <f t="shared" si="11"/>
        <v>4</v>
      </c>
      <c r="AE13" s="80">
        <f t="shared" si="12"/>
        <v>4.8402710551790902E-4</v>
      </c>
      <c r="AF13" s="43">
        <v>0</v>
      </c>
      <c r="AG13" s="44">
        <v>0</v>
      </c>
      <c r="AH13" s="75">
        <f t="shared" si="13"/>
        <v>0</v>
      </c>
      <c r="AI13" s="80">
        <f t="shared" si="14"/>
        <v>0</v>
      </c>
      <c r="AJ13" s="43">
        <v>0</v>
      </c>
      <c r="AK13" s="44">
        <v>0</v>
      </c>
      <c r="AL13" s="75">
        <f t="shared" si="15"/>
        <v>0</v>
      </c>
      <c r="AM13" s="80">
        <f t="shared" si="16"/>
        <v>0</v>
      </c>
    </row>
    <row r="14" spans="1:39" ht="24.95" customHeight="1">
      <c r="A14" s="3">
        <v>7</v>
      </c>
      <c r="B14" s="50" t="s">
        <v>142</v>
      </c>
      <c r="D14" s="43">
        <v>0</v>
      </c>
      <c r="E14" s="44">
        <v>0</v>
      </c>
      <c r="F14" s="75">
        <f t="shared" si="0"/>
        <v>0</v>
      </c>
      <c r="G14" s="80">
        <f t="shared" si="1"/>
        <v>0</v>
      </c>
      <c r="H14" s="43">
        <v>0</v>
      </c>
      <c r="I14" s="44">
        <v>0</v>
      </c>
      <c r="J14" s="75">
        <f t="shared" si="2"/>
        <v>0</v>
      </c>
      <c r="K14" s="80">
        <f t="shared" si="17"/>
        <v>0</v>
      </c>
      <c r="L14" s="43">
        <v>0</v>
      </c>
      <c r="M14" s="44">
        <v>0</v>
      </c>
      <c r="N14" s="75">
        <f t="shared" si="3"/>
        <v>0</v>
      </c>
      <c r="O14" s="80">
        <f t="shared" si="4"/>
        <v>0</v>
      </c>
      <c r="P14" s="43">
        <v>0</v>
      </c>
      <c r="Q14" s="44">
        <v>0</v>
      </c>
      <c r="R14" s="75">
        <f t="shared" si="5"/>
        <v>0</v>
      </c>
      <c r="S14" s="80">
        <f t="shared" si="6"/>
        <v>0</v>
      </c>
      <c r="T14" s="43">
        <v>0</v>
      </c>
      <c r="U14" s="44">
        <v>0</v>
      </c>
      <c r="V14" s="75">
        <f t="shared" si="7"/>
        <v>0</v>
      </c>
      <c r="W14" s="80">
        <f t="shared" si="8"/>
        <v>0</v>
      </c>
      <c r="X14" s="43">
        <v>0</v>
      </c>
      <c r="Y14" s="44">
        <v>0</v>
      </c>
      <c r="Z14" s="75">
        <f t="shared" si="9"/>
        <v>0</v>
      </c>
      <c r="AA14" s="80">
        <f t="shared" si="10"/>
        <v>0</v>
      </c>
      <c r="AB14" s="43">
        <v>0</v>
      </c>
      <c r="AC14" s="44">
        <v>0</v>
      </c>
      <c r="AD14" s="75">
        <f t="shared" si="11"/>
        <v>0</v>
      </c>
      <c r="AE14" s="80">
        <f t="shared" si="12"/>
        <v>0</v>
      </c>
      <c r="AF14" s="43">
        <v>0</v>
      </c>
      <c r="AG14" s="44">
        <v>0</v>
      </c>
      <c r="AH14" s="75">
        <f t="shared" si="13"/>
        <v>0</v>
      </c>
      <c r="AI14" s="80">
        <f t="shared" si="14"/>
        <v>0</v>
      </c>
      <c r="AJ14" s="43">
        <v>6</v>
      </c>
      <c r="AK14" s="44">
        <v>0</v>
      </c>
      <c r="AL14" s="75">
        <f t="shared" si="15"/>
        <v>6</v>
      </c>
      <c r="AM14" s="80">
        <f t="shared" si="16"/>
        <v>1.7678255745433118E-3</v>
      </c>
    </row>
    <row r="15" spans="1:39" ht="24.95" customHeight="1">
      <c r="A15" s="3">
        <v>8</v>
      </c>
      <c r="B15" s="50" t="s">
        <v>143</v>
      </c>
      <c r="D15" s="43">
        <v>0</v>
      </c>
      <c r="E15" s="44">
        <v>0</v>
      </c>
      <c r="F15" s="75">
        <f t="shared" si="0"/>
        <v>0</v>
      </c>
      <c r="G15" s="80">
        <f t="shared" si="1"/>
        <v>0</v>
      </c>
      <c r="H15" s="43">
        <v>0</v>
      </c>
      <c r="I15" s="44">
        <v>0</v>
      </c>
      <c r="J15" s="75">
        <f t="shared" si="2"/>
        <v>0</v>
      </c>
      <c r="K15" s="80">
        <f t="shared" si="17"/>
        <v>0</v>
      </c>
      <c r="L15" s="43">
        <v>0</v>
      </c>
      <c r="M15" s="44">
        <v>0</v>
      </c>
      <c r="N15" s="75">
        <f t="shared" si="3"/>
        <v>0</v>
      </c>
      <c r="O15" s="80">
        <f t="shared" si="4"/>
        <v>0</v>
      </c>
      <c r="P15" s="43">
        <v>0</v>
      </c>
      <c r="Q15" s="44">
        <v>0</v>
      </c>
      <c r="R15" s="75">
        <f t="shared" si="5"/>
        <v>0</v>
      </c>
      <c r="S15" s="80">
        <f t="shared" si="6"/>
        <v>0</v>
      </c>
      <c r="T15" s="43">
        <v>0</v>
      </c>
      <c r="U15" s="44">
        <v>0</v>
      </c>
      <c r="V15" s="75">
        <f t="shared" si="7"/>
        <v>0</v>
      </c>
      <c r="W15" s="80">
        <f t="shared" si="8"/>
        <v>0</v>
      </c>
      <c r="X15" s="43">
        <v>0</v>
      </c>
      <c r="Y15" s="44">
        <v>0</v>
      </c>
      <c r="Z15" s="75">
        <f t="shared" si="9"/>
        <v>0</v>
      </c>
      <c r="AA15" s="80">
        <f t="shared" si="10"/>
        <v>0</v>
      </c>
      <c r="AB15" s="43">
        <v>0</v>
      </c>
      <c r="AC15" s="44">
        <v>0</v>
      </c>
      <c r="AD15" s="75">
        <f t="shared" si="11"/>
        <v>0</v>
      </c>
      <c r="AE15" s="80">
        <f t="shared" si="12"/>
        <v>0</v>
      </c>
      <c r="AF15" s="43">
        <v>0</v>
      </c>
      <c r="AG15" s="44">
        <v>0</v>
      </c>
      <c r="AH15" s="75">
        <f t="shared" si="13"/>
        <v>0</v>
      </c>
      <c r="AI15" s="80">
        <f t="shared" si="14"/>
        <v>0</v>
      </c>
      <c r="AJ15" s="43">
        <v>0</v>
      </c>
      <c r="AK15" s="44">
        <v>0</v>
      </c>
      <c r="AL15" s="75">
        <f t="shared" si="15"/>
        <v>0</v>
      </c>
      <c r="AM15" s="80">
        <f t="shared" si="16"/>
        <v>0</v>
      </c>
    </row>
    <row r="16" spans="1:39" ht="24.95" customHeight="1">
      <c r="A16" s="3">
        <v>9</v>
      </c>
      <c r="B16" s="50" t="s">
        <v>58</v>
      </c>
      <c r="D16" s="43">
        <v>0</v>
      </c>
      <c r="E16" s="44">
        <v>0</v>
      </c>
      <c r="F16" s="75">
        <f t="shared" si="0"/>
        <v>0</v>
      </c>
      <c r="G16" s="80">
        <f t="shared" si="1"/>
        <v>0</v>
      </c>
      <c r="H16" s="43">
        <v>0</v>
      </c>
      <c r="I16" s="44">
        <v>0</v>
      </c>
      <c r="J16" s="75">
        <f t="shared" si="2"/>
        <v>0</v>
      </c>
      <c r="K16" s="80">
        <f t="shared" si="17"/>
        <v>0</v>
      </c>
      <c r="L16" s="43">
        <v>0</v>
      </c>
      <c r="M16" s="44">
        <v>0</v>
      </c>
      <c r="N16" s="75">
        <f t="shared" si="3"/>
        <v>0</v>
      </c>
      <c r="O16" s="80">
        <f t="shared" si="4"/>
        <v>0</v>
      </c>
      <c r="P16" s="43">
        <v>0</v>
      </c>
      <c r="Q16" s="44">
        <v>0</v>
      </c>
      <c r="R16" s="75">
        <f t="shared" si="5"/>
        <v>0</v>
      </c>
      <c r="S16" s="80">
        <f t="shared" si="6"/>
        <v>0</v>
      </c>
      <c r="T16" s="43">
        <v>0</v>
      </c>
      <c r="U16" s="44">
        <v>0</v>
      </c>
      <c r="V16" s="75">
        <f t="shared" si="7"/>
        <v>0</v>
      </c>
      <c r="W16" s="80">
        <f t="shared" si="8"/>
        <v>0</v>
      </c>
      <c r="X16" s="43">
        <v>0</v>
      </c>
      <c r="Y16" s="44">
        <v>0</v>
      </c>
      <c r="Z16" s="75">
        <f t="shared" si="9"/>
        <v>0</v>
      </c>
      <c r="AA16" s="80">
        <f t="shared" si="10"/>
        <v>0</v>
      </c>
      <c r="AB16" s="43">
        <v>0</v>
      </c>
      <c r="AC16" s="44">
        <v>0</v>
      </c>
      <c r="AD16" s="75">
        <f t="shared" si="11"/>
        <v>0</v>
      </c>
      <c r="AE16" s="80">
        <f t="shared" si="12"/>
        <v>0</v>
      </c>
      <c r="AF16" s="43">
        <v>0</v>
      </c>
      <c r="AG16" s="44">
        <v>0</v>
      </c>
      <c r="AH16" s="75">
        <f t="shared" si="13"/>
        <v>0</v>
      </c>
      <c r="AI16" s="80">
        <f t="shared" si="14"/>
        <v>0</v>
      </c>
      <c r="AJ16" s="43">
        <v>220</v>
      </c>
      <c r="AK16" s="44">
        <v>0</v>
      </c>
      <c r="AL16" s="75">
        <f t="shared" si="15"/>
        <v>220</v>
      </c>
      <c r="AM16" s="80">
        <f t="shared" si="16"/>
        <v>6.4820271066588095E-2</v>
      </c>
    </row>
    <row r="17" spans="1:39" ht="24.95" customHeight="1">
      <c r="A17" s="3">
        <v>10</v>
      </c>
      <c r="B17" s="50" t="s">
        <v>226</v>
      </c>
      <c r="D17" s="43">
        <v>0</v>
      </c>
      <c r="E17" s="44">
        <v>0</v>
      </c>
      <c r="F17" s="75">
        <f t="shared" si="0"/>
        <v>0</v>
      </c>
      <c r="G17" s="80">
        <f t="shared" si="1"/>
        <v>0</v>
      </c>
      <c r="H17" s="43">
        <v>0</v>
      </c>
      <c r="I17" s="44">
        <v>0</v>
      </c>
      <c r="J17" s="75">
        <f t="shared" si="2"/>
        <v>0</v>
      </c>
      <c r="K17" s="80">
        <f t="shared" si="17"/>
        <v>0</v>
      </c>
      <c r="L17" s="43">
        <v>0</v>
      </c>
      <c r="M17" s="44">
        <v>0</v>
      </c>
      <c r="N17" s="75">
        <f t="shared" si="3"/>
        <v>0</v>
      </c>
      <c r="O17" s="80">
        <f t="shared" si="4"/>
        <v>0</v>
      </c>
      <c r="P17" s="43">
        <v>0</v>
      </c>
      <c r="Q17" s="44">
        <v>0</v>
      </c>
      <c r="R17" s="75">
        <f t="shared" si="5"/>
        <v>0</v>
      </c>
      <c r="S17" s="80">
        <f t="shared" si="6"/>
        <v>0</v>
      </c>
      <c r="T17" s="43">
        <v>1</v>
      </c>
      <c r="U17" s="44">
        <v>0</v>
      </c>
      <c r="V17" s="75">
        <f t="shared" si="7"/>
        <v>1</v>
      </c>
      <c r="W17" s="80">
        <f t="shared" si="8"/>
        <v>2.2172949002217295E-4</v>
      </c>
      <c r="X17" s="43">
        <v>0</v>
      </c>
      <c r="Y17" s="44">
        <v>0</v>
      </c>
      <c r="Z17" s="75">
        <f t="shared" si="9"/>
        <v>0</v>
      </c>
      <c r="AA17" s="80">
        <f t="shared" si="10"/>
        <v>0</v>
      </c>
      <c r="AB17" s="43">
        <v>0</v>
      </c>
      <c r="AC17" s="44">
        <v>0</v>
      </c>
      <c r="AD17" s="75">
        <f t="shared" si="11"/>
        <v>0</v>
      </c>
      <c r="AE17" s="80">
        <f t="shared" si="12"/>
        <v>0</v>
      </c>
      <c r="AF17" s="43">
        <v>0</v>
      </c>
      <c r="AG17" s="44">
        <v>0</v>
      </c>
      <c r="AH17" s="75">
        <f t="shared" si="13"/>
        <v>0</v>
      </c>
      <c r="AI17" s="80">
        <f t="shared" si="14"/>
        <v>0</v>
      </c>
      <c r="AJ17" s="43">
        <v>0</v>
      </c>
      <c r="AK17" s="44">
        <v>0</v>
      </c>
      <c r="AL17" s="75">
        <f t="shared" si="15"/>
        <v>0</v>
      </c>
      <c r="AM17" s="80">
        <f t="shared" si="16"/>
        <v>0</v>
      </c>
    </row>
    <row r="18" spans="1:39" ht="24.95" customHeight="1">
      <c r="A18" s="3">
        <v>11</v>
      </c>
      <c r="B18" s="50" t="s">
        <v>52</v>
      </c>
      <c r="D18" s="43">
        <v>0</v>
      </c>
      <c r="E18" s="44">
        <v>0</v>
      </c>
      <c r="F18" s="75">
        <f t="shared" si="0"/>
        <v>0</v>
      </c>
      <c r="G18" s="80">
        <f t="shared" si="1"/>
        <v>0</v>
      </c>
      <c r="H18" s="43">
        <v>0</v>
      </c>
      <c r="I18" s="44">
        <v>0</v>
      </c>
      <c r="J18" s="75">
        <f t="shared" si="2"/>
        <v>0</v>
      </c>
      <c r="K18" s="80">
        <f t="shared" si="17"/>
        <v>0</v>
      </c>
      <c r="L18" s="43">
        <v>0</v>
      </c>
      <c r="M18" s="44">
        <v>0</v>
      </c>
      <c r="N18" s="75">
        <f t="shared" si="3"/>
        <v>0</v>
      </c>
      <c r="O18" s="80">
        <f t="shared" si="4"/>
        <v>0</v>
      </c>
      <c r="P18" s="43">
        <v>0</v>
      </c>
      <c r="Q18" s="44">
        <v>0</v>
      </c>
      <c r="R18" s="75">
        <f t="shared" si="5"/>
        <v>0</v>
      </c>
      <c r="S18" s="80">
        <f t="shared" si="6"/>
        <v>0</v>
      </c>
      <c r="T18" s="43">
        <v>0</v>
      </c>
      <c r="U18" s="44">
        <v>0</v>
      </c>
      <c r="V18" s="75">
        <f t="shared" si="7"/>
        <v>0</v>
      </c>
      <c r="W18" s="80">
        <f t="shared" si="8"/>
        <v>0</v>
      </c>
      <c r="X18" s="43">
        <v>0</v>
      </c>
      <c r="Y18" s="44">
        <v>0</v>
      </c>
      <c r="Z18" s="75">
        <f t="shared" si="9"/>
        <v>0</v>
      </c>
      <c r="AA18" s="80">
        <f t="shared" si="10"/>
        <v>0</v>
      </c>
      <c r="AB18" s="43">
        <v>16</v>
      </c>
      <c r="AC18" s="44">
        <v>0</v>
      </c>
      <c r="AD18" s="75">
        <f t="shared" si="11"/>
        <v>16</v>
      </c>
      <c r="AE18" s="80">
        <f t="shared" si="12"/>
        <v>1.9361084220716361E-3</v>
      </c>
      <c r="AF18" s="43">
        <v>0</v>
      </c>
      <c r="AG18" s="44">
        <v>0</v>
      </c>
      <c r="AH18" s="75">
        <f t="shared" si="13"/>
        <v>0</v>
      </c>
      <c r="AI18" s="80">
        <f t="shared" si="14"/>
        <v>0</v>
      </c>
      <c r="AJ18" s="43">
        <v>0</v>
      </c>
      <c r="AK18" s="44">
        <v>0</v>
      </c>
      <c r="AL18" s="75">
        <f t="shared" si="15"/>
        <v>0</v>
      </c>
      <c r="AM18" s="80">
        <f t="shared" si="16"/>
        <v>0</v>
      </c>
    </row>
    <row r="19" spans="1:39" ht="24.95" customHeight="1">
      <c r="A19" s="3">
        <v>12</v>
      </c>
      <c r="B19" s="50" t="s">
        <v>45</v>
      </c>
      <c r="D19" s="43">
        <v>0</v>
      </c>
      <c r="E19" s="44">
        <v>0</v>
      </c>
      <c r="F19" s="75">
        <f t="shared" si="0"/>
        <v>0</v>
      </c>
      <c r="G19" s="80">
        <f t="shared" si="1"/>
        <v>0</v>
      </c>
      <c r="H19" s="43">
        <v>0</v>
      </c>
      <c r="I19" s="44">
        <v>0</v>
      </c>
      <c r="J19" s="75">
        <f t="shared" si="2"/>
        <v>0</v>
      </c>
      <c r="K19" s="80">
        <f t="shared" si="17"/>
        <v>0</v>
      </c>
      <c r="L19" s="43">
        <v>0</v>
      </c>
      <c r="M19" s="44">
        <v>0</v>
      </c>
      <c r="N19" s="75">
        <f t="shared" si="3"/>
        <v>0</v>
      </c>
      <c r="O19" s="80">
        <f t="shared" si="4"/>
        <v>0</v>
      </c>
      <c r="P19" s="43">
        <v>1035</v>
      </c>
      <c r="Q19" s="44">
        <v>0</v>
      </c>
      <c r="R19" s="75">
        <f t="shared" si="5"/>
        <v>1035</v>
      </c>
      <c r="S19" s="80">
        <f t="shared" si="6"/>
        <v>7.7650236326806218E-2</v>
      </c>
      <c r="T19" s="43">
        <v>67</v>
      </c>
      <c r="U19" s="44">
        <v>553</v>
      </c>
      <c r="V19" s="75">
        <f t="shared" si="7"/>
        <v>620</v>
      </c>
      <c r="W19" s="80">
        <f t="shared" si="8"/>
        <v>0.13747228381374724</v>
      </c>
      <c r="X19" s="43">
        <v>0</v>
      </c>
      <c r="Y19" s="44">
        <v>0</v>
      </c>
      <c r="Z19" s="75">
        <f t="shared" si="9"/>
        <v>0</v>
      </c>
      <c r="AA19" s="80">
        <f t="shared" si="10"/>
        <v>0</v>
      </c>
      <c r="AB19" s="43">
        <v>2497</v>
      </c>
      <c r="AC19" s="44">
        <v>0</v>
      </c>
      <c r="AD19" s="75">
        <f t="shared" si="11"/>
        <v>2497</v>
      </c>
      <c r="AE19" s="80">
        <f t="shared" si="12"/>
        <v>0.30215392061955471</v>
      </c>
      <c r="AF19" s="43">
        <v>0</v>
      </c>
      <c r="AG19" s="44">
        <v>0</v>
      </c>
      <c r="AH19" s="75">
        <f t="shared" si="13"/>
        <v>0</v>
      </c>
      <c r="AI19" s="80">
        <f t="shared" si="14"/>
        <v>0</v>
      </c>
      <c r="AJ19" s="43">
        <v>0</v>
      </c>
      <c r="AK19" s="44">
        <v>0</v>
      </c>
      <c r="AL19" s="75">
        <f t="shared" si="15"/>
        <v>0</v>
      </c>
      <c r="AM19" s="80">
        <f t="shared" si="16"/>
        <v>0</v>
      </c>
    </row>
    <row r="20" spans="1:39" ht="24.95" customHeight="1">
      <c r="A20" s="3">
        <v>13</v>
      </c>
      <c r="B20" s="50" t="s">
        <v>245</v>
      </c>
      <c r="D20" s="43">
        <v>0</v>
      </c>
      <c r="E20" s="44">
        <v>0</v>
      </c>
      <c r="F20" s="75">
        <f t="shared" si="0"/>
        <v>0</v>
      </c>
      <c r="G20" s="80">
        <f t="shared" si="1"/>
        <v>0</v>
      </c>
      <c r="H20" s="43">
        <v>0</v>
      </c>
      <c r="I20" s="44">
        <v>0</v>
      </c>
      <c r="J20" s="75">
        <f t="shared" si="2"/>
        <v>0</v>
      </c>
      <c r="K20" s="80">
        <f t="shared" si="17"/>
        <v>0</v>
      </c>
      <c r="L20" s="43">
        <v>0</v>
      </c>
      <c r="M20" s="44">
        <v>0</v>
      </c>
      <c r="N20" s="75">
        <f t="shared" si="3"/>
        <v>0</v>
      </c>
      <c r="O20" s="80">
        <f t="shared" si="4"/>
        <v>0</v>
      </c>
      <c r="P20" s="43">
        <v>0</v>
      </c>
      <c r="Q20" s="44">
        <v>0</v>
      </c>
      <c r="R20" s="75">
        <f t="shared" si="5"/>
        <v>0</v>
      </c>
      <c r="S20" s="80">
        <f t="shared" si="6"/>
        <v>0</v>
      </c>
      <c r="T20" s="43">
        <v>0</v>
      </c>
      <c r="U20" s="44">
        <v>0</v>
      </c>
      <c r="V20" s="75">
        <f t="shared" si="7"/>
        <v>0</v>
      </c>
      <c r="W20" s="80">
        <f t="shared" si="8"/>
        <v>0</v>
      </c>
      <c r="X20" s="43">
        <v>62</v>
      </c>
      <c r="Y20" s="44">
        <v>0</v>
      </c>
      <c r="Z20" s="75">
        <f t="shared" si="9"/>
        <v>62</v>
      </c>
      <c r="AA20" s="80">
        <f t="shared" si="10"/>
        <v>4.8058290055034494E-3</v>
      </c>
      <c r="AB20" s="43">
        <v>0</v>
      </c>
      <c r="AC20" s="44">
        <v>0</v>
      </c>
      <c r="AD20" s="75">
        <f t="shared" si="11"/>
        <v>0</v>
      </c>
      <c r="AE20" s="80">
        <f t="shared" si="12"/>
        <v>0</v>
      </c>
      <c r="AF20" s="43">
        <v>0</v>
      </c>
      <c r="AG20" s="44">
        <v>0</v>
      </c>
      <c r="AH20" s="75">
        <f t="shared" si="13"/>
        <v>0</v>
      </c>
      <c r="AI20" s="80">
        <f t="shared" si="14"/>
        <v>0</v>
      </c>
      <c r="AJ20" s="43">
        <v>0</v>
      </c>
      <c r="AK20" s="44">
        <v>0</v>
      </c>
      <c r="AL20" s="75">
        <f t="shared" si="15"/>
        <v>0</v>
      </c>
      <c r="AM20" s="80">
        <f t="shared" si="16"/>
        <v>0</v>
      </c>
    </row>
    <row r="21" spans="1:39" ht="24.95" customHeight="1">
      <c r="A21" s="3">
        <v>14</v>
      </c>
      <c r="B21" s="50" t="s">
        <v>227</v>
      </c>
      <c r="D21" s="43">
        <v>0</v>
      </c>
      <c r="E21" s="44">
        <v>0</v>
      </c>
      <c r="F21" s="75">
        <f t="shared" si="0"/>
        <v>0</v>
      </c>
      <c r="G21" s="80">
        <f t="shared" si="1"/>
        <v>0</v>
      </c>
      <c r="H21" s="43">
        <v>0</v>
      </c>
      <c r="I21" s="44">
        <v>0</v>
      </c>
      <c r="J21" s="75">
        <f t="shared" si="2"/>
        <v>0</v>
      </c>
      <c r="K21" s="80">
        <f t="shared" si="17"/>
        <v>0</v>
      </c>
      <c r="L21" s="43">
        <v>0</v>
      </c>
      <c r="M21" s="44">
        <v>0</v>
      </c>
      <c r="N21" s="75">
        <f t="shared" si="3"/>
        <v>0</v>
      </c>
      <c r="O21" s="80">
        <f t="shared" si="4"/>
        <v>0</v>
      </c>
      <c r="P21" s="43">
        <v>0</v>
      </c>
      <c r="Q21" s="44">
        <v>0</v>
      </c>
      <c r="R21" s="75">
        <f t="shared" si="5"/>
        <v>0</v>
      </c>
      <c r="S21" s="80">
        <f t="shared" si="6"/>
        <v>0</v>
      </c>
      <c r="T21" s="43">
        <v>33</v>
      </c>
      <c r="U21" s="44">
        <v>0</v>
      </c>
      <c r="V21" s="75">
        <f t="shared" si="7"/>
        <v>33</v>
      </c>
      <c r="W21" s="80">
        <f t="shared" si="8"/>
        <v>7.3170731707317077E-3</v>
      </c>
      <c r="X21" s="43">
        <v>0</v>
      </c>
      <c r="Y21" s="44">
        <v>0</v>
      </c>
      <c r="Z21" s="75">
        <f t="shared" si="9"/>
        <v>0</v>
      </c>
      <c r="AA21" s="80">
        <f t="shared" si="10"/>
        <v>0</v>
      </c>
      <c r="AB21" s="43">
        <v>0</v>
      </c>
      <c r="AC21" s="44">
        <v>0</v>
      </c>
      <c r="AD21" s="75">
        <f t="shared" si="11"/>
        <v>0</v>
      </c>
      <c r="AE21" s="80">
        <f t="shared" si="12"/>
        <v>0</v>
      </c>
      <c r="AF21" s="43">
        <v>0</v>
      </c>
      <c r="AG21" s="44">
        <v>0</v>
      </c>
      <c r="AH21" s="75">
        <f t="shared" si="13"/>
        <v>0</v>
      </c>
      <c r="AI21" s="80">
        <f t="shared" si="14"/>
        <v>0</v>
      </c>
      <c r="AJ21" s="43">
        <v>0</v>
      </c>
      <c r="AK21" s="44">
        <v>0</v>
      </c>
      <c r="AL21" s="75">
        <f t="shared" si="15"/>
        <v>0</v>
      </c>
      <c r="AM21" s="80">
        <f t="shared" si="16"/>
        <v>0</v>
      </c>
    </row>
    <row r="22" spans="1:39" ht="24.95" customHeight="1">
      <c r="A22" s="3">
        <v>15</v>
      </c>
      <c r="B22" s="50" t="s">
        <v>231</v>
      </c>
      <c r="D22" s="43">
        <v>0</v>
      </c>
      <c r="E22" s="44">
        <v>0</v>
      </c>
      <c r="F22" s="75">
        <f t="shared" si="0"/>
        <v>0</v>
      </c>
      <c r="G22" s="80">
        <f t="shared" si="1"/>
        <v>0</v>
      </c>
      <c r="H22" s="43">
        <v>0</v>
      </c>
      <c r="I22" s="44">
        <v>0</v>
      </c>
      <c r="J22" s="75">
        <f t="shared" si="2"/>
        <v>0</v>
      </c>
      <c r="K22" s="80">
        <f t="shared" si="17"/>
        <v>0</v>
      </c>
      <c r="L22" s="43">
        <v>0</v>
      </c>
      <c r="M22" s="44">
        <v>0</v>
      </c>
      <c r="N22" s="75">
        <f t="shared" si="3"/>
        <v>0</v>
      </c>
      <c r="O22" s="80">
        <f t="shared" si="4"/>
        <v>0</v>
      </c>
      <c r="P22" s="43">
        <v>0</v>
      </c>
      <c r="Q22" s="44">
        <v>0</v>
      </c>
      <c r="R22" s="75">
        <f t="shared" si="5"/>
        <v>0</v>
      </c>
      <c r="S22" s="80">
        <f t="shared" si="6"/>
        <v>0</v>
      </c>
      <c r="T22" s="43">
        <v>0</v>
      </c>
      <c r="U22" s="44">
        <v>0</v>
      </c>
      <c r="V22" s="75">
        <f t="shared" si="7"/>
        <v>0</v>
      </c>
      <c r="W22" s="80">
        <f t="shared" si="8"/>
        <v>0</v>
      </c>
      <c r="X22" s="43">
        <v>0</v>
      </c>
      <c r="Y22" s="44">
        <v>0</v>
      </c>
      <c r="Z22" s="75">
        <f t="shared" si="9"/>
        <v>0</v>
      </c>
      <c r="AA22" s="80">
        <f t="shared" si="10"/>
        <v>0</v>
      </c>
      <c r="AB22" s="43">
        <v>31</v>
      </c>
      <c r="AC22" s="44">
        <v>0</v>
      </c>
      <c r="AD22" s="75">
        <f t="shared" si="11"/>
        <v>31</v>
      </c>
      <c r="AE22" s="80">
        <f t="shared" si="12"/>
        <v>3.7512100677637946E-3</v>
      </c>
      <c r="AF22" s="43">
        <v>0</v>
      </c>
      <c r="AG22" s="44">
        <v>0</v>
      </c>
      <c r="AH22" s="75">
        <f t="shared" si="13"/>
        <v>0</v>
      </c>
      <c r="AI22" s="80">
        <f t="shared" si="14"/>
        <v>0</v>
      </c>
      <c r="AJ22" s="43">
        <v>0</v>
      </c>
      <c r="AK22" s="44">
        <v>0</v>
      </c>
      <c r="AL22" s="75">
        <f t="shared" si="15"/>
        <v>0</v>
      </c>
      <c r="AM22" s="80">
        <f t="shared" si="16"/>
        <v>0</v>
      </c>
    </row>
    <row r="23" spans="1:39" ht="24.95" customHeight="1">
      <c r="A23" s="3">
        <v>16</v>
      </c>
      <c r="B23" s="50" t="s">
        <v>146</v>
      </c>
      <c r="D23" s="43">
        <v>0</v>
      </c>
      <c r="E23" s="44">
        <v>443</v>
      </c>
      <c r="F23" s="75">
        <f t="shared" si="0"/>
        <v>443</v>
      </c>
      <c r="G23" s="80">
        <f t="shared" si="1"/>
        <v>6.1711197169364504E-3</v>
      </c>
      <c r="H23" s="43">
        <v>0</v>
      </c>
      <c r="I23" s="44">
        <v>0</v>
      </c>
      <c r="J23" s="75">
        <f t="shared" si="2"/>
        <v>0</v>
      </c>
      <c r="K23" s="80">
        <f t="shared" si="17"/>
        <v>0</v>
      </c>
      <c r="L23" s="43">
        <v>0</v>
      </c>
      <c r="M23" s="44">
        <v>0</v>
      </c>
      <c r="N23" s="75">
        <f t="shared" si="3"/>
        <v>0</v>
      </c>
      <c r="O23" s="80">
        <f t="shared" si="4"/>
        <v>0</v>
      </c>
      <c r="P23" s="43">
        <v>98</v>
      </c>
      <c r="Q23" s="44">
        <v>0</v>
      </c>
      <c r="R23" s="75">
        <f t="shared" si="5"/>
        <v>98</v>
      </c>
      <c r="S23" s="80">
        <f t="shared" si="6"/>
        <v>7.3523895265961434E-3</v>
      </c>
      <c r="T23" s="43">
        <v>2</v>
      </c>
      <c r="U23" s="44">
        <v>0</v>
      </c>
      <c r="V23" s="75">
        <f t="shared" si="7"/>
        <v>2</v>
      </c>
      <c r="W23" s="80">
        <f t="shared" si="8"/>
        <v>4.434589800443459E-4</v>
      </c>
      <c r="X23" s="43">
        <v>0</v>
      </c>
      <c r="Y23" s="44">
        <v>0</v>
      </c>
      <c r="Z23" s="75">
        <f t="shared" si="9"/>
        <v>0</v>
      </c>
      <c r="AA23" s="80">
        <f t="shared" si="10"/>
        <v>0</v>
      </c>
      <c r="AB23" s="43">
        <v>10</v>
      </c>
      <c r="AC23" s="44">
        <v>0</v>
      </c>
      <c r="AD23" s="75">
        <f t="shared" si="11"/>
        <v>10</v>
      </c>
      <c r="AE23" s="80">
        <f t="shared" si="12"/>
        <v>1.2100677637947724E-3</v>
      </c>
      <c r="AF23" s="43">
        <v>0</v>
      </c>
      <c r="AG23" s="44">
        <v>0</v>
      </c>
      <c r="AH23" s="75">
        <f t="shared" si="13"/>
        <v>0</v>
      </c>
      <c r="AI23" s="80">
        <f t="shared" si="14"/>
        <v>0</v>
      </c>
      <c r="AJ23" s="43">
        <v>0</v>
      </c>
      <c r="AK23" s="44">
        <v>0</v>
      </c>
      <c r="AL23" s="75">
        <f t="shared" si="15"/>
        <v>0</v>
      </c>
      <c r="AM23" s="80">
        <f t="shared" si="16"/>
        <v>0</v>
      </c>
    </row>
    <row r="24" spans="1:39" ht="24.95" customHeight="1">
      <c r="A24" s="3">
        <v>17</v>
      </c>
      <c r="B24" s="50" t="s">
        <v>78</v>
      </c>
      <c r="D24" s="43">
        <v>0</v>
      </c>
      <c r="E24" s="44">
        <v>0</v>
      </c>
      <c r="F24" s="75">
        <f t="shared" si="0"/>
        <v>0</v>
      </c>
      <c r="G24" s="80">
        <f t="shared" si="1"/>
        <v>0</v>
      </c>
      <c r="H24" s="43">
        <v>0</v>
      </c>
      <c r="I24" s="44">
        <v>0</v>
      </c>
      <c r="J24" s="75">
        <f t="shared" si="2"/>
        <v>0</v>
      </c>
      <c r="K24" s="80">
        <f t="shared" si="17"/>
        <v>0</v>
      </c>
      <c r="L24" s="43">
        <v>0</v>
      </c>
      <c r="M24" s="44">
        <v>0</v>
      </c>
      <c r="N24" s="75">
        <f t="shared" si="3"/>
        <v>0</v>
      </c>
      <c r="O24" s="80">
        <f t="shared" si="4"/>
        <v>0</v>
      </c>
      <c r="P24" s="43">
        <v>0</v>
      </c>
      <c r="Q24" s="44">
        <v>0</v>
      </c>
      <c r="R24" s="75">
        <f t="shared" si="5"/>
        <v>0</v>
      </c>
      <c r="S24" s="80">
        <f t="shared" si="6"/>
        <v>0</v>
      </c>
      <c r="T24" s="43">
        <v>0</v>
      </c>
      <c r="U24" s="44">
        <v>0</v>
      </c>
      <c r="V24" s="75">
        <f t="shared" si="7"/>
        <v>0</v>
      </c>
      <c r="W24" s="80">
        <f t="shared" si="8"/>
        <v>0</v>
      </c>
      <c r="X24" s="43">
        <v>0</v>
      </c>
      <c r="Y24" s="44">
        <v>0</v>
      </c>
      <c r="Z24" s="75">
        <f t="shared" si="9"/>
        <v>0</v>
      </c>
      <c r="AA24" s="80">
        <f t="shared" si="10"/>
        <v>0</v>
      </c>
      <c r="AB24" s="43">
        <v>0</v>
      </c>
      <c r="AC24" s="44">
        <v>0</v>
      </c>
      <c r="AD24" s="75">
        <f t="shared" si="11"/>
        <v>0</v>
      </c>
      <c r="AE24" s="80">
        <f t="shared" si="12"/>
        <v>0</v>
      </c>
      <c r="AF24" s="43">
        <v>0</v>
      </c>
      <c r="AG24" s="44">
        <v>0</v>
      </c>
      <c r="AH24" s="75">
        <f t="shared" si="13"/>
        <v>0</v>
      </c>
      <c r="AI24" s="80">
        <f t="shared" si="14"/>
        <v>0</v>
      </c>
      <c r="AJ24" s="43">
        <v>0</v>
      </c>
      <c r="AK24" s="44">
        <v>0</v>
      </c>
      <c r="AL24" s="75">
        <f t="shared" si="15"/>
        <v>0</v>
      </c>
      <c r="AM24" s="80">
        <f t="shared" si="16"/>
        <v>0</v>
      </c>
    </row>
    <row r="25" spans="1:39" ht="24.95" customHeight="1">
      <c r="A25" s="3">
        <v>18</v>
      </c>
      <c r="B25" s="50" t="s">
        <v>111</v>
      </c>
      <c r="D25" s="43">
        <v>0</v>
      </c>
      <c r="E25" s="44">
        <v>0</v>
      </c>
      <c r="F25" s="75">
        <f t="shared" si="0"/>
        <v>0</v>
      </c>
      <c r="G25" s="80">
        <f t="shared" si="1"/>
        <v>0</v>
      </c>
      <c r="H25" s="43">
        <v>0</v>
      </c>
      <c r="I25" s="44">
        <v>0</v>
      </c>
      <c r="J25" s="75">
        <f t="shared" si="2"/>
        <v>0</v>
      </c>
      <c r="K25" s="80">
        <f t="shared" si="17"/>
        <v>0</v>
      </c>
      <c r="L25" s="43">
        <v>0</v>
      </c>
      <c r="M25" s="44">
        <v>0</v>
      </c>
      <c r="N25" s="75">
        <f t="shared" si="3"/>
        <v>0</v>
      </c>
      <c r="O25" s="80">
        <f t="shared" si="4"/>
        <v>0</v>
      </c>
      <c r="P25" s="43">
        <v>0</v>
      </c>
      <c r="Q25" s="44">
        <v>0</v>
      </c>
      <c r="R25" s="75">
        <f t="shared" si="5"/>
        <v>0</v>
      </c>
      <c r="S25" s="80">
        <f t="shared" si="6"/>
        <v>0</v>
      </c>
      <c r="T25" s="43">
        <v>0</v>
      </c>
      <c r="U25" s="44">
        <v>0</v>
      </c>
      <c r="V25" s="75">
        <f t="shared" si="7"/>
        <v>0</v>
      </c>
      <c r="W25" s="80">
        <f t="shared" si="8"/>
        <v>0</v>
      </c>
      <c r="X25" s="43">
        <v>0</v>
      </c>
      <c r="Y25" s="44">
        <v>0</v>
      </c>
      <c r="Z25" s="75">
        <f t="shared" si="9"/>
        <v>0</v>
      </c>
      <c r="AA25" s="80">
        <f t="shared" si="10"/>
        <v>0</v>
      </c>
      <c r="AB25" s="43">
        <v>0</v>
      </c>
      <c r="AC25" s="44">
        <v>0</v>
      </c>
      <c r="AD25" s="75">
        <f t="shared" si="11"/>
        <v>0</v>
      </c>
      <c r="AE25" s="80">
        <f t="shared" si="12"/>
        <v>0</v>
      </c>
      <c r="AF25" s="43">
        <v>0</v>
      </c>
      <c r="AG25" s="44">
        <v>0</v>
      </c>
      <c r="AH25" s="75">
        <f t="shared" si="13"/>
        <v>0</v>
      </c>
      <c r="AI25" s="80">
        <f t="shared" si="14"/>
        <v>0</v>
      </c>
      <c r="AJ25" s="43">
        <v>47</v>
      </c>
      <c r="AK25" s="44">
        <v>0</v>
      </c>
      <c r="AL25" s="75">
        <f t="shared" si="15"/>
        <v>47</v>
      </c>
      <c r="AM25" s="80">
        <f t="shared" si="16"/>
        <v>1.3847967000589274E-2</v>
      </c>
    </row>
    <row r="26" spans="1:39" ht="24.95" customHeight="1">
      <c r="A26" s="3">
        <v>19</v>
      </c>
      <c r="B26" s="50" t="s">
        <v>148</v>
      </c>
      <c r="D26" s="43">
        <v>0</v>
      </c>
      <c r="E26" s="44">
        <v>0</v>
      </c>
      <c r="F26" s="75">
        <f t="shared" si="0"/>
        <v>0</v>
      </c>
      <c r="G26" s="80">
        <f t="shared" si="1"/>
        <v>0</v>
      </c>
      <c r="H26" s="43">
        <v>0</v>
      </c>
      <c r="I26" s="44">
        <v>0</v>
      </c>
      <c r="J26" s="75">
        <f t="shared" si="2"/>
        <v>0</v>
      </c>
      <c r="K26" s="80">
        <f t="shared" si="17"/>
        <v>0</v>
      </c>
      <c r="L26" s="43">
        <v>74</v>
      </c>
      <c r="M26" s="44">
        <v>0</v>
      </c>
      <c r="N26" s="75">
        <f t="shared" si="3"/>
        <v>74</v>
      </c>
      <c r="O26" s="80">
        <f t="shared" si="4"/>
        <v>4.577225211851302E-3</v>
      </c>
      <c r="P26" s="43">
        <v>235</v>
      </c>
      <c r="Q26" s="44">
        <v>0</v>
      </c>
      <c r="R26" s="75">
        <f t="shared" si="5"/>
        <v>235</v>
      </c>
      <c r="S26" s="80">
        <f t="shared" si="6"/>
        <v>1.7630729987245856E-2</v>
      </c>
      <c r="T26" s="43">
        <v>0</v>
      </c>
      <c r="U26" s="44">
        <v>0</v>
      </c>
      <c r="V26" s="75">
        <f t="shared" si="7"/>
        <v>0</v>
      </c>
      <c r="W26" s="80">
        <f t="shared" si="8"/>
        <v>0</v>
      </c>
      <c r="X26" s="43">
        <v>0</v>
      </c>
      <c r="Y26" s="44">
        <v>0</v>
      </c>
      <c r="Z26" s="75">
        <f t="shared" si="9"/>
        <v>0</v>
      </c>
      <c r="AA26" s="80">
        <f t="shared" si="10"/>
        <v>0</v>
      </c>
      <c r="AB26" s="43">
        <v>0</v>
      </c>
      <c r="AC26" s="44">
        <v>0</v>
      </c>
      <c r="AD26" s="75">
        <f t="shared" si="11"/>
        <v>0</v>
      </c>
      <c r="AE26" s="80">
        <f t="shared" si="12"/>
        <v>0</v>
      </c>
      <c r="AF26" s="43">
        <v>0</v>
      </c>
      <c r="AG26" s="44">
        <v>0</v>
      </c>
      <c r="AH26" s="75">
        <f t="shared" si="13"/>
        <v>0</v>
      </c>
      <c r="AI26" s="80">
        <f t="shared" si="14"/>
        <v>0</v>
      </c>
      <c r="AJ26" s="43">
        <v>0</v>
      </c>
      <c r="AK26" s="44">
        <v>0</v>
      </c>
      <c r="AL26" s="75">
        <f t="shared" si="15"/>
        <v>0</v>
      </c>
      <c r="AM26" s="80">
        <f t="shared" si="16"/>
        <v>0</v>
      </c>
    </row>
    <row r="27" spans="1:39" ht="24.95" customHeight="1">
      <c r="A27" s="3">
        <v>20</v>
      </c>
      <c r="B27" s="50" t="s">
        <v>63</v>
      </c>
      <c r="D27" s="43">
        <v>0</v>
      </c>
      <c r="E27" s="44">
        <v>0</v>
      </c>
      <c r="F27" s="75">
        <f t="shared" si="0"/>
        <v>0</v>
      </c>
      <c r="G27" s="80">
        <f t="shared" si="1"/>
        <v>0</v>
      </c>
      <c r="H27" s="43">
        <v>0</v>
      </c>
      <c r="I27" s="44">
        <v>0</v>
      </c>
      <c r="J27" s="75">
        <f t="shared" si="2"/>
        <v>0</v>
      </c>
      <c r="K27" s="80">
        <f t="shared" si="17"/>
        <v>0</v>
      </c>
      <c r="L27" s="43">
        <v>0</v>
      </c>
      <c r="M27" s="44">
        <v>0</v>
      </c>
      <c r="N27" s="75">
        <f t="shared" si="3"/>
        <v>0</v>
      </c>
      <c r="O27" s="80">
        <f t="shared" si="4"/>
        <v>0</v>
      </c>
      <c r="P27" s="43">
        <v>0</v>
      </c>
      <c r="Q27" s="44">
        <v>0</v>
      </c>
      <c r="R27" s="75">
        <f t="shared" si="5"/>
        <v>0</v>
      </c>
      <c r="S27" s="80">
        <f t="shared" si="6"/>
        <v>0</v>
      </c>
      <c r="T27" s="43">
        <v>0</v>
      </c>
      <c r="U27" s="44">
        <v>0</v>
      </c>
      <c r="V27" s="75">
        <f t="shared" si="7"/>
        <v>0</v>
      </c>
      <c r="W27" s="80">
        <f t="shared" si="8"/>
        <v>0</v>
      </c>
      <c r="X27" s="43">
        <v>0</v>
      </c>
      <c r="Y27" s="44">
        <v>0</v>
      </c>
      <c r="Z27" s="75">
        <f t="shared" si="9"/>
        <v>0</v>
      </c>
      <c r="AA27" s="80">
        <f t="shared" si="10"/>
        <v>0</v>
      </c>
      <c r="AB27" s="43">
        <v>0</v>
      </c>
      <c r="AC27" s="44">
        <v>0</v>
      </c>
      <c r="AD27" s="75">
        <f t="shared" si="11"/>
        <v>0</v>
      </c>
      <c r="AE27" s="80">
        <f t="shared" si="12"/>
        <v>0</v>
      </c>
      <c r="AF27" s="43">
        <v>0</v>
      </c>
      <c r="AG27" s="44">
        <v>0</v>
      </c>
      <c r="AH27" s="75">
        <f t="shared" si="13"/>
        <v>0</v>
      </c>
      <c r="AI27" s="80">
        <f t="shared" si="14"/>
        <v>0</v>
      </c>
      <c r="AJ27" s="43">
        <v>482</v>
      </c>
      <c r="AK27" s="44">
        <v>0</v>
      </c>
      <c r="AL27" s="75">
        <f t="shared" si="15"/>
        <v>482</v>
      </c>
      <c r="AM27" s="80">
        <f t="shared" si="16"/>
        <v>0.14201532115497936</v>
      </c>
    </row>
    <row r="28" spans="1:39" ht="24.95" customHeight="1">
      <c r="A28" s="3">
        <v>21</v>
      </c>
      <c r="B28" s="50" t="s">
        <v>69</v>
      </c>
      <c r="D28" s="43">
        <v>0</v>
      </c>
      <c r="E28" s="44">
        <v>0</v>
      </c>
      <c r="F28" s="75">
        <f t="shared" si="0"/>
        <v>0</v>
      </c>
      <c r="G28" s="80">
        <f t="shared" si="1"/>
        <v>0</v>
      </c>
      <c r="H28" s="43">
        <v>0</v>
      </c>
      <c r="I28" s="44">
        <v>0</v>
      </c>
      <c r="J28" s="75">
        <f t="shared" si="2"/>
        <v>0</v>
      </c>
      <c r="K28" s="80">
        <f t="shared" si="17"/>
        <v>0</v>
      </c>
      <c r="L28" s="43">
        <v>0</v>
      </c>
      <c r="M28" s="44">
        <v>0</v>
      </c>
      <c r="N28" s="75">
        <f t="shared" si="3"/>
        <v>0</v>
      </c>
      <c r="O28" s="80">
        <f t="shared" si="4"/>
        <v>0</v>
      </c>
      <c r="P28" s="43">
        <v>0</v>
      </c>
      <c r="Q28" s="44">
        <v>0</v>
      </c>
      <c r="R28" s="75">
        <f t="shared" si="5"/>
        <v>0</v>
      </c>
      <c r="S28" s="80">
        <f t="shared" si="6"/>
        <v>0</v>
      </c>
      <c r="T28" s="43">
        <v>21</v>
      </c>
      <c r="U28" s="44">
        <v>0</v>
      </c>
      <c r="V28" s="75">
        <f t="shared" si="7"/>
        <v>21</v>
      </c>
      <c r="W28" s="80">
        <f t="shared" si="8"/>
        <v>4.6563192904656324E-3</v>
      </c>
      <c r="X28" s="43">
        <v>466</v>
      </c>
      <c r="Y28" s="44">
        <v>0</v>
      </c>
      <c r="Z28" s="75">
        <f t="shared" si="9"/>
        <v>466</v>
      </c>
      <c r="AA28" s="80">
        <f t="shared" si="10"/>
        <v>3.612123091233238E-2</v>
      </c>
      <c r="AB28" s="43">
        <v>170</v>
      </c>
      <c r="AC28" s="44">
        <v>0</v>
      </c>
      <c r="AD28" s="75">
        <f t="shared" si="11"/>
        <v>170</v>
      </c>
      <c r="AE28" s="80">
        <f t="shared" si="12"/>
        <v>2.0571151984511132E-2</v>
      </c>
      <c r="AF28" s="43">
        <v>0</v>
      </c>
      <c r="AG28" s="44">
        <v>0</v>
      </c>
      <c r="AH28" s="75">
        <f t="shared" si="13"/>
        <v>0</v>
      </c>
      <c r="AI28" s="80">
        <f t="shared" si="14"/>
        <v>0</v>
      </c>
      <c r="AJ28" s="43">
        <v>1</v>
      </c>
      <c r="AK28" s="44">
        <v>0</v>
      </c>
      <c r="AL28" s="75">
        <f t="shared" si="15"/>
        <v>1</v>
      </c>
      <c r="AM28" s="80">
        <f t="shared" si="16"/>
        <v>2.9463759575721861E-4</v>
      </c>
    </row>
    <row r="29" spans="1:39" ht="24.95" customHeight="1">
      <c r="A29" s="3">
        <v>22</v>
      </c>
      <c r="B29" s="50" t="s">
        <v>149</v>
      </c>
      <c r="D29" s="43">
        <v>0</v>
      </c>
      <c r="E29" s="44">
        <v>0</v>
      </c>
      <c r="F29" s="75">
        <f t="shared" si="0"/>
        <v>0</v>
      </c>
      <c r="G29" s="80">
        <f t="shared" si="1"/>
        <v>0</v>
      </c>
      <c r="H29" s="43">
        <v>0</v>
      </c>
      <c r="I29" s="44">
        <v>0</v>
      </c>
      <c r="J29" s="75">
        <f t="shared" si="2"/>
        <v>0</v>
      </c>
      <c r="K29" s="80">
        <f t="shared" si="17"/>
        <v>0</v>
      </c>
      <c r="L29" s="43">
        <v>0</v>
      </c>
      <c r="M29" s="44">
        <v>0</v>
      </c>
      <c r="N29" s="75">
        <f t="shared" si="3"/>
        <v>0</v>
      </c>
      <c r="O29" s="80">
        <f t="shared" si="4"/>
        <v>0</v>
      </c>
      <c r="P29" s="43">
        <v>0</v>
      </c>
      <c r="Q29" s="44">
        <v>0</v>
      </c>
      <c r="R29" s="75">
        <f t="shared" si="5"/>
        <v>0</v>
      </c>
      <c r="S29" s="80">
        <f t="shared" si="6"/>
        <v>0</v>
      </c>
      <c r="T29" s="43">
        <v>0</v>
      </c>
      <c r="U29" s="44">
        <v>0</v>
      </c>
      <c r="V29" s="75">
        <f t="shared" si="7"/>
        <v>0</v>
      </c>
      <c r="W29" s="80">
        <f t="shared" si="8"/>
        <v>0</v>
      </c>
      <c r="X29" s="43">
        <v>0</v>
      </c>
      <c r="Y29" s="44">
        <v>0</v>
      </c>
      <c r="Z29" s="75">
        <f t="shared" si="9"/>
        <v>0</v>
      </c>
      <c r="AA29" s="80">
        <f t="shared" si="10"/>
        <v>0</v>
      </c>
      <c r="AB29" s="43">
        <v>0</v>
      </c>
      <c r="AC29" s="44">
        <v>0</v>
      </c>
      <c r="AD29" s="75">
        <f t="shared" si="11"/>
        <v>0</v>
      </c>
      <c r="AE29" s="80">
        <f t="shared" si="12"/>
        <v>0</v>
      </c>
      <c r="AF29" s="43">
        <v>0</v>
      </c>
      <c r="AG29" s="44">
        <v>0</v>
      </c>
      <c r="AH29" s="75">
        <f t="shared" si="13"/>
        <v>0</v>
      </c>
      <c r="AI29" s="80">
        <f t="shared" si="14"/>
        <v>0</v>
      </c>
      <c r="AJ29" s="43">
        <v>0</v>
      </c>
      <c r="AK29" s="44">
        <v>0</v>
      </c>
      <c r="AL29" s="75">
        <f t="shared" si="15"/>
        <v>0</v>
      </c>
      <c r="AM29" s="80">
        <f t="shared" si="16"/>
        <v>0</v>
      </c>
    </row>
    <row r="30" spans="1:39" ht="24.95" customHeight="1">
      <c r="A30" s="3">
        <v>23</v>
      </c>
      <c r="B30" s="50" t="s">
        <v>151</v>
      </c>
      <c r="D30" s="43">
        <v>0</v>
      </c>
      <c r="E30" s="44">
        <v>5</v>
      </c>
      <c r="F30" s="75">
        <f t="shared" si="0"/>
        <v>5</v>
      </c>
      <c r="G30" s="80">
        <f t="shared" si="1"/>
        <v>6.9651464073774825E-5</v>
      </c>
      <c r="H30" s="43">
        <v>0</v>
      </c>
      <c r="I30" s="44">
        <v>0</v>
      </c>
      <c r="J30" s="75">
        <f t="shared" si="2"/>
        <v>0</v>
      </c>
      <c r="K30" s="80">
        <f t="shared" si="17"/>
        <v>0</v>
      </c>
      <c r="L30" s="43">
        <v>0</v>
      </c>
      <c r="M30" s="44">
        <v>0</v>
      </c>
      <c r="N30" s="75">
        <f t="shared" si="3"/>
        <v>0</v>
      </c>
      <c r="O30" s="80">
        <f t="shared" si="4"/>
        <v>0</v>
      </c>
      <c r="P30" s="43">
        <v>0</v>
      </c>
      <c r="Q30" s="44">
        <v>0</v>
      </c>
      <c r="R30" s="75">
        <f t="shared" si="5"/>
        <v>0</v>
      </c>
      <c r="S30" s="80">
        <f t="shared" si="6"/>
        <v>0</v>
      </c>
      <c r="T30" s="43">
        <v>0</v>
      </c>
      <c r="U30" s="44">
        <v>0</v>
      </c>
      <c r="V30" s="75">
        <f t="shared" si="7"/>
        <v>0</v>
      </c>
      <c r="W30" s="80">
        <f t="shared" si="8"/>
        <v>0</v>
      </c>
      <c r="X30" s="43">
        <v>0</v>
      </c>
      <c r="Y30" s="44">
        <v>0</v>
      </c>
      <c r="Z30" s="75">
        <f t="shared" si="9"/>
        <v>0</v>
      </c>
      <c r="AA30" s="80">
        <f t="shared" si="10"/>
        <v>0</v>
      </c>
      <c r="AB30" s="43">
        <v>0</v>
      </c>
      <c r="AC30" s="44">
        <v>0</v>
      </c>
      <c r="AD30" s="75">
        <f t="shared" si="11"/>
        <v>0</v>
      </c>
      <c r="AE30" s="80">
        <f t="shared" si="12"/>
        <v>0</v>
      </c>
      <c r="AF30" s="43">
        <v>0</v>
      </c>
      <c r="AG30" s="44">
        <v>0</v>
      </c>
      <c r="AH30" s="75">
        <f t="shared" si="13"/>
        <v>0</v>
      </c>
      <c r="AI30" s="80">
        <f t="shared" si="14"/>
        <v>0</v>
      </c>
      <c r="AJ30" s="43">
        <v>0</v>
      </c>
      <c r="AK30" s="44">
        <v>0</v>
      </c>
      <c r="AL30" s="75">
        <f t="shared" si="15"/>
        <v>0</v>
      </c>
      <c r="AM30" s="80">
        <f t="shared" si="16"/>
        <v>0</v>
      </c>
    </row>
    <row r="31" spans="1:39" ht="24.95" customHeight="1">
      <c r="A31" s="3">
        <v>24</v>
      </c>
      <c r="B31" s="50" t="s">
        <v>81</v>
      </c>
      <c r="D31" s="43">
        <v>0</v>
      </c>
      <c r="E31" s="44">
        <v>0</v>
      </c>
      <c r="F31" s="75">
        <f t="shared" si="0"/>
        <v>0</v>
      </c>
      <c r="G31" s="80">
        <f t="shared" si="1"/>
        <v>0</v>
      </c>
      <c r="H31" s="43">
        <v>0</v>
      </c>
      <c r="I31" s="44">
        <v>0</v>
      </c>
      <c r="J31" s="75">
        <f t="shared" si="2"/>
        <v>0</v>
      </c>
      <c r="K31" s="80">
        <f t="shared" si="17"/>
        <v>0</v>
      </c>
      <c r="L31" s="43">
        <v>0</v>
      </c>
      <c r="M31" s="44">
        <v>0</v>
      </c>
      <c r="N31" s="75">
        <f t="shared" si="3"/>
        <v>0</v>
      </c>
      <c r="O31" s="80">
        <f t="shared" si="4"/>
        <v>0</v>
      </c>
      <c r="P31" s="43">
        <v>84</v>
      </c>
      <c r="Q31" s="44">
        <v>0</v>
      </c>
      <c r="R31" s="75">
        <f t="shared" si="5"/>
        <v>84</v>
      </c>
      <c r="S31" s="80">
        <f t="shared" si="6"/>
        <v>6.3020481656538372E-3</v>
      </c>
      <c r="T31" s="43">
        <v>0</v>
      </c>
      <c r="U31" s="44">
        <v>0</v>
      </c>
      <c r="V31" s="75">
        <f t="shared" si="7"/>
        <v>0</v>
      </c>
      <c r="W31" s="80">
        <f t="shared" si="8"/>
        <v>0</v>
      </c>
      <c r="X31" s="43">
        <v>84</v>
      </c>
      <c r="Y31" s="44">
        <v>0</v>
      </c>
      <c r="Z31" s="75">
        <f t="shared" si="9"/>
        <v>84</v>
      </c>
      <c r="AA31" s="80">
        <f t="shared" si="10"/>
        <v>6.5111231687466084E-3</v>
      </c>
      <c r="AB31" s="43">
        <v>0</v>
      </c>
      <c r="AC31" s="44">
        <v>0</v>
      </c>
      <c r="AD31" s="75">
        <f t="shared" si="11"/>
        <v>0</v>
      </c>
      <c r="AE31" s="80">
        <f t="shared" si="12"/>
        <v>0</v>
      </c>
      <c r="AF31" s="43">
        <v>3</v>
      </c>
      <c r="AG31" s="44">
        <v>0</v>
      </c>
      <c r="AH31" s="75">
        <f t="shared" si="13"/>
        <v>3</v>
      </c>
      <c r="AI31" s="80">
        <f t="shared" si="14"/>
        <v>1.525940996948118E-3</v>
      </c>
      <c r="AJ31" s="43">
        <v>9</v>
      </c>
      <c r="AK31" s="44">
        <v>0</v>
      </c>
      <c r="AL31" s="75">
        <f t="shared" si="15"/>
        <v>9</v>
      </c>
      <c r="AM31" s="80">
        <f t="shared" si="16"/>
        <v>2.6517383618149676E-3</v>
      </c>
    </row>
    <row r="32" spans="1:39" ht="24.95" customHeight="1">
      <c r="A32" s="3">
        <v>25</v>
      </c>
      <c r="B32" s="50" t="s">
        <v>234</v>
      </c>
      <c r="D32" s="43">
        <v>0</v>
      </c>
      <c r="E32" s="44">
        <v>0</v>
      </c>
      <c r="F32" s="75">
        <f t="shared" si="0"/>
        <v>0</v>
      </c>
      <c r="G32" s="80">
        <f t="shared" si="1"/>
        <v>0</v>
      </c>
      <c r="H32" s="43">
        <v>0</v>
      </c>
      <c r="I32" s="44">
        <v>0</v>
      </c>
      <c r="J32" s="75">
        <f t="shared" si="2"/>
        <v>0</v>
      </c>
      <c r="K32" s="80">
        <f t="shared" si="17"/>
        <v>0</v>
      </c>
      <c r="L32" s="43">
        <v>0</v>
      </c>
      <c r="M32" s="44">
        <v>0</v>
      </c>
      <c r="N32" s="75">
        <f t="shared" si="3"/>
        <v>0</v>
      </c>
      <c r="O32" s="80">
        <f t="shared" si="4"/>
        <v>0</v>
      </c>
      <c r="P32" s="43">
        <v>0</v>
      </c>
      <c r="Q32" s="44">
        <v>0</v>
      </c>
      <c r="R32" s="75">
        <f t="shared" si="5"/>
        <v>0</v>
      </c>
      <c r="S32" s="80">
        <f t="shared" si="6"/>
        <v>0</v>
      </c>
      <c r="T32" s="43">
        <v>0</v>
      </c>
      <c r="U32" s="44">
        <v>0</v>
      </c>
      <c r="V32" s="75">
        <f t="shared" si="7"/>
        <v>0</v>
      </c>
      <c r="W32" s="80">
        <f t="shared" si="8"/>
        <v>0</v>
      </c>
      <c r="X32" s="43">
        <v>0</v>
      </c>
      <c r="Y32" s="44">
        <v>0</v>
      </c>
      <c r="Z32" s="75">
        <f t="shared" si="9"/>
        <v>0</v>
      </c>
      <c r="AA32" s="80">
        <f t="shared" si="10"/>
        <v>0</v>
      </c>
      <c r="AB32" s="43">
        <v>0</v>
      </c>
      <c r="AC32" s="44">
        <v>0</v>
      </c>
      <c r="AD32" s="75">
        <f t="shared" si="11"/>
        <v>0</v>
      </c>
      <c r="AE32" s="80">
        <f t="shared" si="12"/>
        <v>0</v>
      </c>
      <c r="AF32" s="43">
        <v>0</v>
      </c>
      <c r="AG32" s="44">
        <v>0</v>
      </c>
      <c r="AH32" s="75">
        <f t="shared" si="13"/>
        <v>0</v>
      </c>
      <c r="AI32" s="80">
        <f t="shared" si="14"/>
        <v>0</v>
      </c>
      <c r="AJ32" s="43">
        <v>2</v>
      </c>
      <c r="AK32" s="44">
        <v>0</v>
      </c>
      <c r="AL32" s="75">
        <f t="shared" si="15"/>
        <v>2</v>
      </c>
      <c r="AM32" s="80">
        <f t="shared" si="16"/>
        <v>5.8927519151443723E-4</v>
      </c>
    </row>
    <row r="33" spans="1:39" ht="24.95" customHeight="1">
      <c r="A33" s="3">
        <v>26</v>
      </c>
      <c r="B33" s="50" t="s">
        <v>56</v>
      </c>
      <c r="D33" s="43">
        <v>0</v>
      </c>
      <c r="E33" s="44">
        <v>12918</v>
      </c>
      <c r="F33" s="75">
        <f t="shared" si="0"/>
        <v>12918</v>
      </c>
      <c r="G33" s="80">
        <f t="shared" si="1"/>
        <v>0.17995152258100466</v>
      </c>
      <c r="H33" s="43">
        <v>0</v>
      </c>
      <c r="I33" s="44">
        <v>0</v>
      </c>
      <c r="J33" s="75">
        <f t="shared" si="2"/>
        <v>0</v>
      </c>
      <c r="K33" s="80">
        <f t="shared" si="17"/>
        <v>0</v>
      </c>
      <c r="L33" s="43">
        <v>3227</v>
      </c>
      <c r="M33" s="44">
        <v>0</v>
      </c>
      <c r="N33" s="75">
        <f t="shared" si="3"/>
        <v>3227</v>
      </c>
      <c r="O33" s="80">
        <f t="shared" si="4"/>
        <v>0.19960413187356962</v>
      </c>
      <c r="P33" s="43">
        <v>695</v>
      </c>
      <c r="Q33" s="44">
        <v>0</v>
      </c>
      <c r="R33" s="75">
        <f t="shared" si="5"/>
        <v>695</v>
      </c>
      <c r="S33" s="80">
        <f t="shared" si="6"/>
        <v>5.214194613249306E-2</v>
      </c>
      <c r="T33" s="43">
        <v>0</v>
      </c>
      <c r="U33" s="44">
        <v>0</v>
      </c>
      <c r="V33" s="75">
        <f t="shared" si="7"/>
        <v>0</v>
      </c>
      <c r="W33" s="80">
        <f t="shared" si="8"/>
        <v>0</v>
      </c>
      <c r="X33" s="43">
        <v>0</v>
      </c>
      <c r="Y33" s="44">
        <v>0</v>
      </c>
      <c r="Z33" s="75">
        <f t="shared" si="9"/>
        <v>0</v>
      </c>
      <c r="AA33" s="80">
        <f t="shared" si="10"/>
        <v>0</v>
      </c>
      <c r="AB33" s="43">
        <v>0</v>
      </c>
      <c r="AC33" s="44">
        <v>0</v>
      </c>
      <c r="AD33" s="75">
        <f t="shared" si="11"/>
        <v>0</v>
      </c>
      <c r="AE33" s="80">
        <f t="shared" si="12"/>
        <v>0</v>
      </c>
      <c r="AF33" s="43">
        <v>2</v>
      </c>
      <c r="AG33" s="44">
        <v>0</v>
      </c>
      <c r="AH33" s="75">
        <f t="shared" si="13"/>
        <v>2</v>
      </c>
      <c r="AI33" s="80">
        <f t="shared" si="14"/>
        <v>1.017293997965412E-3</v>
      </c>
      <c r="AJ33" s="43">
        <v>24</v>
      </c>
      <c r="AK33" s="44">
        <v>0</v>
      </c>
      <c r="AL33" s="75">
        <f t="shared" si="15"/>
        <v>24</v>
      </c>
      <c r="AM33" s="80">
        <f t="shared" si="16"/>
        <v>7.0713022981732472E-3</v>
      </c>
    </row>
    <row r="34" spans="1:39" ht="24.95" customHeight="1">
      <c r="A34" s="3">
        <v>27</v>
      </c>
      <c r="B34" s="50" t="s">
        <v>80</v>
      </c>
      <c r="D34" s="43">
        <v>0</v>
      </c>
      <c r="E34" s="44">
        <v>0</v>
      </c>
      <c r="F34" s="75">
        <f t="shared" si="0"/>
        <v>0</v>
      </c>
      <c r="G34" s="80">
        <f t="shared" si="1"/>
        <v>0</v>
      </c>
      <c r="H34" s="43">
        <v>0</v>
      </c>
      <c r="I34" s="44">
        <v>0</v>
      </c>
      <c r="J34" s="75">
        <f t="shared" si="2"/>
        <v>0</v>
      </c>
      <c r="K34" s="80">
        <f t="shared" si="17"/>
        <v>0</v>
      </c>
      <c r="L34" s="43">
        <v>0</v>
      </c>
      <c r="M34" s="44">
        <v>0</v>
      </c>
      <c r="N34" s="75">
        <f t="shared" si="3"/>
        <v>0</v>
      </c>
      <c r="O34" s="80">
        <f t="shared" si="4"/>
        <v>0</v>
      </c>
      <c r="P34" s="43">
        <v>0</v>
      </c>
      <c r="Q34" s="44">
        <v>0</v>
      </c>
      <c r="R34" s="75">
        <f t="shared" si="5"/>
        <v>0</v>
      </c>
      <c r="S34" s="80">
        <f t="shared" si="6"/>
        <v>0</v>
      </c>
      <c r="T34" s="43">
        <v>1</v>
      </c>
      <c r="U34" s="44">
        <v>0</v>
      </c>
      <c r="V34" s="75">
        <f t="shared" si="7"/>
        <v>1</v>
      </c>
      <c r="W34" s="80">
        <f t="shared" si="8"/>
        <v>2.2172949002217295E-4</v>
      </c>
      <c r="X34" s="43">
        <v>242</v>
      </c>
      <c r="Y34" s="44">
        <v>0</v>
      </c>
      <c r="Z34" s="75">
        <f t="shared" si="9"/>
        <v>242</v>
      </c>
      <c r="AA34" s="80">
        <f t="shared" si="10"/>
        <v>1.8758235795674753E-2</v>
      </c>
      <c r="AB34" s="43">
        <v>13</v>
      </c>
      <c r="AC34" s="44">
        <v>0</v>
      </c>
      <c r="AD34" s="75">
        <f t="shared" si="11"/>
        <v>13</v>
      </c>
      <c r="AE34" s="80">
        <f t="shared" si="12"/>
        <v>1.5730880929332044E-3</v>
      </c>
      <c r="AF34" s="43">
        <v>0</v>
      </c>
      <c r="AG34" s="44">
        <v>0</v>
      </c>
      <c r="AH34" s="75">
        <f t="shared" si="13"/>
        <v>0</v>
      </c>
      <c r="AI34" s="80">
        <f t="shared" si="14"/>
        <v>0</v>
      </c>
      <c r="AJ34" s="43">
        <v>6</v>
      </c>
      <c r="AK34" s="44">
        <v>0</v>
      </c>
      <c r="AL34" s="75">
        <f t="shared" si="15"/>
        <v>6</v>
      </c>
      <c r="AM34" s="80">
        <f t="shared" si="16"/>
        <v>1.7678255745433118E-3</v>
      </c>
    </row>
    <row r="35" spans="1:39" ht="24.95" customHeight="1">
      <c r="A35" s="3">
        <v>28</v>
      </c>
      <c r="B35" s="50" t="s">
        <v>62</v>
      </c>
      <c r="D35" s="43">
        <v>83</v>
      </c>
      <c r="E35" s="44">
        <v>0</v>
      </c>
      <c r="F35" s="75">
        <f t="shared" si="0"/>
        <v>83</v>
      </c>
      <c r="G35" s="80">
        <f t="shared" si="1"/>
        <v>1.1562143036246621E-3</v>
      </c>
      <c r="H35" s="43">
        <v>0</v>
      </c>
      <c r="I35" s="44">
        <v>0</v>
      </c>
      <c r="J35" s="75">
        <f t="shared" si="2"/>
        <v>0</v>
      </c>
      <c r="K35" s="80">
        <f t="shared" si="17"/>
        <v>0</v>
      </c>
      <c r="L35" s="43">
        <v>0</v>
      </c>
      <c r="M35" s="44">
        <v>0</v>
      </c>
      <c r="N35" s="75">
        <f t="shared" si="3"/>
        <v>0</v>
      </c>
      <c r="O35" s="80">
        <f t="shared" si="4"/>
        <v>0</v>
      </c>
      <c r="P35" s="43">
        <v>479</v>
      </c>
      <c r="Q35" s="44">
        <v>0</v>
      </c>
      <c r="R35" s="75">
        <f t="shared" si="5"/>
        <v>479</v>
      </c>
      <c r="S35" s="80">
        <f t="shared" si="6"/>
        <v>3.5936679420811767E-2</v>
      </c>
      <c r="T35" s="43">
        <v>109</v>
      </c>
      <c r="U35" s="44">
        <v>0</v>
      </c>
      <c r="V35" s="75">
        <f t="shared" si="7"/>
        <v>109</v>
      </c>
      <c r="W35" s="80">
        <f t="shared" si="8"/>
        <v>2.4168514412416853E-2</v>
      </c>
      <c r="X35" s="43">
        <v>480</v>
      </c>
      <c r="Y35" s="44">
        <v>0</v>
      </c>
      <c r="Z35" s="75">
        <f t="shared" si="9"/>
        <v>480</v>
      </c>
      <c r="AA35" s="80">
        <f t="shared" si="10"/>
        <v>3.7206418107123482E-2</v>
      </c>
      <c r="AB35" s="43">
        <v>7</v>
      </c>
      <c r="AC35" s="44">
        <v>0</v>
      </c>
      <c r="AD35" s="75">
        <f t="shared" si="11"/>
        <v>7</v>
      </c>
      <c r="AE35" s="80">
        <f t="shared" si="12"/>
        <v>8.4704743465634073E-4</v>
      </c>
      <c r="AF35" s="43">
        <v>262</v>
      </c>
      <c r="AG35" s="44">
        <v>0</v>
      </c>
      <c r="AH35" s="75">
        <f t="shared" si="13"/>
        <v>262</v>
      </c>
      <c r="AI35" s="80">
        <f t="shared" si="14"/>
        <v>0.13326551373346898</v>
      </c>
      <c r="AJ35" s="43">
        <v>163</v>
      </c>
      <c r="AK35" s="44">
        <v>0</v>
      </c>
      <c r="AL35" s="75">
        <f t="shared" si="15"/>
        <v>163</v>
      </c>
      <c r="AM35" s="80">
        <f t="shared" si="16"/>
        <v>4.8025928108426638E-2</v>
      </c>
    </row>
    <row r="36" spans="1:39" ht="24.95" customHeight="1">
      <c r="A36" s="3">
        <v>29</v>
      </c>
      <c r="B36" s="50" t="s">
        <v>73</v>
      </c>
      <c r="D36" s="43">
        <v>0</v>
      </c>
      <c r="E36" s="44">
        <v>0</v>
      </c>
      <c r="F36" s="75">
        <f t="shared" si="0"/>
        <v>0</v>
      </c>
      <c r="G36" s="80">
        <f t="shared" si="1"/>
        <v>0</v>
      </c>
      <c r="H36" s="43">
        <v>0</v>
      </c>
      <c r="I36" s="44">
        <v>0</v>
      </c>
      <c r="J36" s="75">
        <f t="shared" si="2"/>
        <v>0</v>
      </c>
      <c r="K36" s="80">
        <f t="shared" si="17"/>
        <v>0</v>
      </c>
      <c r="L36" s="43">
        <v>0</v>
      </c>
      <c r="M36" s="44">
        <v>0</v>
      </c>
      <c r="N36" s="75">
        <f t="shared" si="3"/>
        <v>0</v>
      </c>
      <c r="O36" s="80">
        <f t="shared" si="4"/>
        <v>0</v>
      </c>
      <c r="P36" s="43">
        <v>1135</v>
      </c>
      <c r="Q36" s="44">
        <v>0</v>
      </c>
      <c r="R36" s="75">
        <f t="shared" si="5"/>
        <v>1135</v>
      </c>
      <c r="S36" s="80">
        <f t="shared" si="6"/>
        <v>8.5152674619251259E-2</v>
      </c>
      <c r="T36" s="43">
        <v>618</v>
      </c>
      <c r="U36" s="44">
        <v>0</v>
      </c>
      <c r="V36" s="75">
        <f t="shared" si="7"/>
        <v>618</v>
      </c>
      <c r="W36" s="80">
        <f t="shared" si="8"/>
        <v>0.13702882483370288</v>
      </c>
      <c r="X36" s="43">
        <v>135</v>
      </c>
      <c r="Y36" s="44">
        <v>0</v>
      </c>
      <c r="Z36" s="75">
        <f t="shared" si="9"/>
        <v>135</v>
      </c>
      <c r="AA36" s="80">
        <f t="shared" si="10"/>
        <v>1.0464305092628478E-2</v>
      </c>
      <c r="AB36" s="43">
        <v>96</v>
      </c>
      <c r="AC36" s="44">
        <v>0</v>
      </c>
      <c r="AD36" s="75">
        <f t="shared" si="11"/>
        <v>96</v>
      </c>
      <c r="AE36" s="80">
        <f t="shared" si="12"/>
        <v>1.1616650532429816E-2</v>
      </c>
      <c r="AF36" s="43">
        <v>7</v>
      </c>
      <c r="AG36" s="44">
        <v>0</v>
      </c>
      <c r="AH36" s="75">
        <f t="shared" si="13"/>
        <v>7</v>
      </c>
      <c r="AI36" s="80">
        <f t="shared" si="14"/>
        <v>3.5605289928789421E-3</v>
      </c>
      <c r="AJ36" s="43">
        <v>0</v>
      </c>
      <c r="AK36" s="44">
        <v>0</v>
      </c>
      <c r="AL36" s="75">
        <f t="shared" si="15"/>
        <v>0</v>
      </c>
      <c r="AM36" s="80">
        <f t="shared" si="16"/>
        <v>0</v>
      </c>
    </row>
    <row r="37" spans="1:39" ht="24.95" customHeight="1">
      <c r="A37" s="3">
        <v>30</v>
      </c>
      <c r="B37" s="50" t="s">
        <v>229</v>
      </c>
      <c r="D37" s="43">
        <v>0</v>
      </c>
      <c r="E37" s="44">
        <v>0</v>
      </c>
      <c r="F37" s="75">
        <f t="shared" si="0"/>
        <v>0</v>
      </c>
      <c r="G37" s="80">
        <f t="shared" si="1"/>
        <v>0</v>
      </c>
      <c r="H37" s="43">
        <v>0</v>
      </c>
      <c r="I37" s="44">
        <v>0</v>
      </c>
      <c r="J37" s="75">
        <f t="shared" si="2"/>
        <v>0</v>
      </c>
      <c r="K37" s="80">
        <f t="shared" si="17"/>
        <v>0</v>
      </c>
      <c r="L37" s="43">
        <v>0</v>
      </c>
      <c r="M37" s="44">
        <v>0</v>
      </c>
      <c r="N37" s="75">
        <f t="shared" si="3"/>
        <v>0</v>
      </c>
      <c r="O37" s="80">
        <f t="shared" si="4"/>
        <v>0</v>
      </c>
      <c r="P37" s="43">
        <v>0</v>
      </c>
      <c r="Q37" s="44">
        <v>0</v>
      </c>
      <c r="R37" s="75">
        <f t="shared" si="5"/>
        <v>0</v>
      </c>
      <c r="S37" s="80">
        <f t="shared" si="6"/>
        <v>0</v>
      </c>
      <c r="T37" s="43">
        <v>0</v>
      </c>
      <c r="U37" s="44">
        <v>0</v>
      </c>
      <c r="V37" s="75">
        <f t="shared" si="7"/>
        <v>0</v>
      </c>
      <c r="W37" s="80">
        <f t="shared" si="8"/>
        <v>0</v>
      </c>
      <c r="X37" s="43">
        <v>0</v>
      </c>
      <c r="Y37" s="44">
        <v>0</v>
      </c>
      <c r="Z37" s="75">
        <f t="shared" si="9"/>
        <v>0</v>
      </c>
      <c r="AA37" s="80">
        <f t="shared" si="10"/>
        <v>0</v>
      </c>
      <c r="AB37" s="43">
        <v>135</v>
      </c>
      <c r="AC37" s="44">
        <v>0</v>
      </c>
      <c r="AD37" s="75">
        <f t="shared" si="11"/>
        <v>135</v>
      </c>
      <c r="AE37" s="80">
        <f t="shared" si="12"/>
        <v>1.6335914811229427E-2</v>
      </c>
      <c r="AF37" s="43">
        <v>0</v>
      </c>
      <c r="AG37" s="44">
        <v>0</v>
      </c>
      <c r="AH37" s="75">
        <f t="shared" si="13"/>
        <v>0</v>
      </c>
      <c r="AI37" s="80">
        <f t="shared" si="14"/>
        <v>0</v>
      </c>
      <c r="AJ37" s="43">
        <v>0</v>
      </c>
      <c r="AK37" s="44">
        <v>0</v>
      </c>
      <c r="AL37" s="75">
        <f t="shared" si="15"/>
        <v>0</v>
      </c>
      <c r="AM37" s="80">
        <f t="shared" si="16"/>
        <v>0</v>
      </c>
    </row>
    <row r="38" spans="1:39" ht="24.95" customHeight="1">
      <c r="A38" s="3">
        <v>31</v>
      </c>
      <c r="B38" s="50" t="s">
        <v>154</v>
      </c>
      <c r="D38" s="43">
        <v>0</v>
      </c>
      <c r="E38" s="44">
        <v>1</v>
      </c>
      <c r="F38" s="75">
        <f t="shared" si="0"/>
        <v>1</v>
      </c>
      <c r="G38" s="80">
        <f t="shared" si="1"/>
        <v>1.3930292814754965E-5</v>
      </c>
      <c r="H38" s="43">
        <v>0</v>
      </c>
      <c r="I38" s="44">
        <v>0</v>
      </c>
      <c r="J38" s="75">
        <f t="shared" si="2"/>
        <v>0</v>
      </c>
      <c r="K38" s="80">
        <f t="shared" si="17"/>
        <v>0</v>
      </c>
      <c r="L38" s="43">
        <v>0</v>
      </c>
      <c r="M38" s="44">
        <v>0</v>
      </c>
      <c r="N38" s="75">
        <f t="shared" si="3"/>
        <v>0</v>
      </c>
      <c r="O38" s="80">
        <f t="shared" si="4"/>
        <v>0</v>
      </c>
      <c r="P38" s="43">
        <v>0</v>
      </c>
      <c r="Q38" s="44">
        <v>0</v>
      </c>
      <c r="R38" s="75">
        <f t="shared" si="5"/>
        <v>0</v>
      </c>
      <c r="S38" s="80">
        <f t="shared" si="6"/>
        <v>0</v>
      </c>
      <c r="T38" s="43">
        <v>0</v>
      </c>
      <c r="U38" s="44">
        <v>0</v>
      </c>
      <c r="V38" s="75">
        <f t="shared" si="7"/>
        <v>0</v>
      </c>
      <c r="W38" s="80">
        <f t="shared" si="8"/>
        <v>0</v>
      </c>
      <c r="X38" s="43">
        <v>0</v>
      </c>
      <c r="Y38" s="44">
        <v>0</v>
      </c>
      <c r="Z38" s="75">
        <f t="shared" si="9"/>
        <v>0</v>
      </c>
      <c r="AA38" s="80">
        <f t="shared" si="10"/>
        <v>0</v>
      </c>
      <c r="AB38" s="43">
        <v>0</v>
      </c>
      <c r="AC38" s="44">
        <v>0</v>
      </c>
      <c r="AD38" s="75">
        <f t="shared" si="11"/>
        <v>0</v>
      </c>
      <c r="AE38" s="80">
        <f t="shared" si="12"/>
        <v>0</v>
      </c>
      <c r="AF38" s="43">
        <v>0</v>
      </c>
      <c r="AG38" s="44">
        <v>0</v>
      </c>
      <c r="AH38" s="75">
        <f t="shared" si="13"/>
        <v>0</v>
      </c>
      <c r="AI38" s="80">
        <f t="shared" si="14"/>
        <v>0</v>
      </c>
      <c r="AJ38" s="43">
        <v>0</v>
      </c>
      <c r="AK38" s="44">
        <v>0</v>
      </c>
      <c r="AL38" s="75">
        <f t="shared" si="15"/>
        <v>0</v>
      </c>
      <c r="AM38" s="80">
        <f t="shared" si="16"/>
        <v>0</v>
      </c>
    </row>
    <row r="39" spans="1:39" ht="24.95" customHeight="1">
      <c r="A39" s="3">
        <v>32</v>
      </c>
      <c r="B39" s="50" t="s">
        <v>160</v>
      </c>
      <c r="D39" s="43">
        <v>0</v>
      </c>
      <c r="E39" s="44">
        <v>0</v>
      </c>
      <c r="F39" s="75">
        <f t="shared" si="0"/>
        <v>0</v>
      </c>
      <c r="G39" s="80">
        <f t="shared" si="1"/>
        <v>0</v>
      </c>
      <c r="H39" s="43">
        <v>0</v>
      </c>
      <c r="I39" s="44">
        <v>0</v>
      </c>
      <c r="J39" s="75">
        <f t="shared" si="2"/>
        <v>0</v>
      </c>
      <c r="K39" s="80">
        <f t="shared" si="17"/>
        <v>0</v>
      </c>
      <c r="L39" s="43">
        <v>0</v>
      </c>
      <c r="M39" s="44">
        <v>0</v>
      </c>
      <c r="N39" s="75">
        <f t="shared" si="3"/>
        <v>0</v>
      </c>
      <c r="O39" s="80">
        <f t="shared" si="4"/>
        <v>0</v>
      </c>
      <c r="P39" s="43">
        <v>0</v>
      </c>
      <c r="Q39" s="44">
        <v>0</v>
      </c>
      <c r="R39" s="75">
        <f t="shared" si="5"/>
        <v>0</v>
      </c>
      <c r="S39" s="80">
        <f t="shared" si="6"/>
        <v>0</v>
      </c>
      <c r="T39" s="43">
        <v>0</v>
      </c>
      <c r="U39" s="44">
        <v>0</v>
      </c>
      <c r="V39" s="75">
        <f t="shared" si="7"/>
        <v>0</v>
      </c>
      <c r="W39" s="80">
        <f t="shared" si="8"/>
        <v>0</v>
      </c>
      <c r="X39" s="43">
        <v>0</v>
      </c>
      <c r="Y39" s="44">
        <v>0</v>
      </c>
      <c r="Z39" s="75">
        <f t="shared" si="9"/>
        <v>0</v>
      </c>
      <c r="AA39" s="80">
        <f t="shared" si="10"/>
        <v>0</v>
      </c>
      <c r="AB39" s="43">
        <v>0</v>
      </c>
      <c r="AC39" s="44">
        <v>0</v>
      </c>
      <c r="AD39" s="75">
        <f t="shared" si="11"/>
        <v>0</v>
      </c>
      <c r="AE39" s="80">
        <f t="shared" si="12"/>
        <v>0</v>
      </c>
      <c r="AF39" s="43">
        <v>0</v>
      </c>
      <c r="AG39" s="44">
        <v>0</v>
      </c>
      <c r="AH39" s="75">
        <f t="shared" si="13"/>
        <v>0</v>
      </c>
      <c r="AI39" s="80">
        <f t="shared" si="14"/>
        <v>0</v>
      </c>
      <c r="AJ39" s="43">
        <v>18</v>
      </c>
      <c r="AK39" s="44">
        <v>0</v>
      </c>
      <c r="AL39" s="75">
        <f t="shared" si="15"/>
        <v>18</v>
      </c>
      <c r="AM39" s="80">
        <f t="shared" si="16"/>
        <v>5.3034767236299352E-3</v>
      </c>
    </row>
    <row r="40" spans="1:39" ht="24.95" customHeight="1">
      <c r="A40" s="3">
        <v>33</v>
      </c>
      <c r="B40" s="50" t="s">
        <v>106</v>
      </c>
      <c r="D40" s="43">
        <v>0</v>
      </c>
      <c r="E40" s="44">
        <v>0</v>
      </c>
      <c r="F40" s="75">
        <f t="shared" si="0"/>
        <v>0</v>
      </c>
      <c r="G40" s="80">
        <f t="shared" ref="G40:G71" si="18">+F40/$F$80</f>
        <v>0</v>
      </c>
      <c r="H40" s="43">
        <v>0</v>
      </c>
      <c r="I40" s="44">
        <v>0</v>
      </c>
      <c r="J40" s="75">
        <f t="shared" si="2"/>
        <v>0</v>
      </c>
      <c r="K40" s="80">
        <f t="shared" si="17"/>
        <v>0</v>
      </c>
      <c r="L40" s="43">
        <v>0</v>
      </c>
      <c r="M40" s="44">
        <v>0</v>
      </c>
      <c r="N40" s="75">
        <f t="shared" si="3"/>
        <v>0</v>
      </c>
      <c r="O40" s="80">
        <f t="shared" ref="O40:O71" si="19">+N40/$N$80</f>
        <v>0</v>
      </c>
      <c r="P40" s="43">
        <v>0</v>
      </c>
      <c r="Q40" s="44">
        <v>0</v>
      </c>
      <c r="R40" s="75">
        <f t="shared" si="5"/>
        <v>0</v>
      </c>
      <c r="S40" s="80">
        <f t="shared" ref="S40:S71" si="20">+R40/$R$80</f>
        <v>0</v>
      </c>
      <c r="T40" s="43">
        <v>0</v>
      </c>
      <c r="U40" s="44">
        <v>0</v>
      </c>
      <c r="V40" s="75">
        <f t="shared" si="7"/>
        <v>0</v>
      </c>
      <c r="W40" s="80">
        <f t="shared" ref="W40:W71" si="21">+V40/$V$80</f>
        <v>0</v>
      </c>
      <c r="X40" s="43">
        <v>0</v>
      </c>
      <c r="Y40" s="44">
        <v>0</v>
      </c>
      <c r="Z40" s="75">
        <f t="shared" si="9"/>
        <v>0</v>
      </c>
      <c r="AA40" s="80">
        <f t="shared" ref="AA40:AA71" si="22">+Z40/$Z$80</f>
        <v>0</v>
      </c>
      <c r="AB40" s="43">
        <v>0</v>
      </c>
      <c r="AC40" s="44">
        <v>0</v>
      </c>
      <c r="AD40" s="75">
        <f t="shared" si="11"/>
        <v>0</v>
      </c>
      <c r="AE40" s="80">
        <f t="shared" ref="AE40:AE71" si="23">+AD40/$AD$80</f>
        <v>0</v>
      </c>
      <c r="AF40" s="43">
        <v>0</v>
      </c>
      <c r="AG40" s="44">
        <v>0</v>
      </c>
      <c r="AH40" s="75">
        <f t="shared" si="13"/>
        <v>0</v>
      </c>
      <c r="AI40" s="80">
        <f t="shared" ref="AI40:AI71" si="24">+AH40/$AH$80</f>
        <v>0</v>
      </c>
      <c r="AJ40" s="43">
        <v>9</v>
      </c>
      <c r="AK40" s="44">
        <v>0</v>
      </c>
      <c r="AL40" s="75">
        <f t="shared" si="15"/>
        <v>9</v>
      </c>
      <c r="AM40" s="80">
        <f t="shared" ref="AM40:AM71" si="25">+AL40/$AL$80</f>
        <v>2.6517383618149676E-3</v>
      </c>
    </row>
    <row r="41" spans="1:39" ht="24.95" customHeight="1">
      <c r="A41" s="3">
        <v>34</v>
      </c>
      <c r="B41" s="50" t="s">
        <v>60</v>
      </c>
      <c r="D41" s="43">
        <v>0</v>
      </c>
      <c r="E41" s="44">
        <v>0</v>
      </c>
      <c r="F41" s="75">
        <f t="shared" si="0"/>
        <v>0</v>
      </c>
      <c r="G41" s="80">
        <f t="shared" si="18"/>
        <v>0</v>
      </c>
      <c r="H41" s="43">
        <v>0</v>
      </c>
      <c r="I41" s="44">
        <v>0</v>
      </c>
      <c r="J41" s="75">
        <f t="shared" si="2"/>
        <v>0</v>
      </c>
      <c r="K41" s="80">
        <f t="shared" si="17"/>
        <v>0</v>
      </c>
      <c r="L41" s="43">
        <v>0</v>
      </c>
      <c r="M41" s="44">
        <v>0</v>
      </c>
      <c r="N41" s="75">
        <f t="shared" si="3"/>
        <v>0</v>
      </c>
      <c r="O41" s="80">
        <f t="shared" si="19"/>
        <v>0</v>
      </c>
      <c r="P41" s="43">
        <v>1083</v>
      </c>
      <c r="Q41" s="44">
        <v>0</v>
      </c>
      <c r="R41" s="75">
        <f t="shared" si="5"/>
        <v>1083</v>
      </c>
      <c r="S41" s="80">
        <f t="shared" si="20"/>
        <v>8.1251406707179827E-2</v>
      </c>
      <c r="T41" s="43">
        <v>8</v>
      </c>
      <c r="U41" s="44">
        <v>374</v>
      </c>
      <c r="V41" s="75">
        <f t="shared" si="7"/>
        <v>382</v>
      </c>
      <c r="W41" s="80">
        <f t="shared" si="21"/>
        <v>8.4700665188470067E-2</v>
      </c>
      <c r="X41" s="43">
        <v>1511</v>
      </c>
      <c r="Y41" s="44">
        <v>0</v>
      </c>
      <c r="Z41" s="75">
        <f t="shared" si="9"/>
        <v>1511</v>
      </c>
      <c r="AA41" s="80">
        <f t="shared" si="22"/>
        <v>0.11712270366638246</v>
      </c>
      <c r="AB41" s="43">
        <v>2388</v>
      </c>
      <c r="AC41" s="44">
        <v>0</v>
      </c>
      <c r="AD41" s="75">
        <f t="shared" si="11"/>
        <v>2388</v>
      </c>
      <c r="AE41" s="80">
        <f t="shared" si="23"/>
        <v>0.28896418199419166</v>
      </c>
      <c r="AF41" s="43">
        <v>0</v>
      </c>
      <c r="AG41" s="44">
        <v>0</v>
      </c>
      <c r="AH41" s="75">
        <f t="shared" si="13"/>
        <v>0</v>
      </c>
      <c r="AI41" s="80">
        <f t="shared" si="24"/>
        <v>0</v>
      </c>
      <c r="AJ41" s="43">
        <v>53</v>
      </c>
      <c r="AK41" s="44">
        <v>0</v>
      </c>
      <c r="AL41" s="75">
        <f t="shared" si="15"/>
        <v>53</v>
      </c>
      <c r="AM41" s="80">
        <f t="shared" si="25"/>
        <v>1.5615792575132587E-2</v>
      </c>
    </row>
    <row r="42" spans="1:39" ht="24.95" customHeight="1">
      <c r="A42" s="3">
        <v>35</v>
      </c>
      <c r="B42" s="50" t="s">
        <v>161</v>
      </c>
      <c r="D42" s="43">
        <v>0</v>
      </c>
      <c r="E42" s="44">
        <v>0</v>
      </c>
      <c r="F42" s="75">
        <f t="shared" si="0"/>
        <v>0</v>
      </c>
      <c r="G42" s="80">
        <f t="shared" si="18"/>
        <v>0</v>
      </c>
      <c r="H42" s="43">
        <v>0</v>
      </c>
      <c r="I42" s="44">
        <v>0</v>
      </c>
      <c r="J42" s="75">
        <f t="shared" si="2"/>
        <v>0</v>
      </c>
      <c r="K42" s="80">
        <f t="shared" si="17"/>
        <v>0</v>
      </c>
      <c r="L42" s="43">
        <v>0</v>
      </c>
      <c r="M42" s="44">
        <v>0</v>
      </c>
      <c r="N42" s="75">
        <f t="shared" si="3"/>
        <v>0</v>
      </c>
      <c r="O42" s="80">
        <f t="shared" si="19"/>
        <v>0</v>
      </c>
      <c r="P42" s="43">
        <v>0</v>
      </c>
      <c r="Q42" s="44">
        <v>0</v>
      </c>
      <c r="R42" s="75">
        <f t="shared" si="5"/>
        <v>0</v>
      </c>
      <c r="S42" s="80">
        <f t="shared" si="20"/>
        <v>0</v>
      </c>
      <c r="T42" s="43">
        <v>0</v>
      </c>
      <c r="U42" s="44">
        <v>0</v>
      </c>
      <c r="V42" s="75">
        <f t="shared" si="7"/>
        <v>0</v>
      </c>
      <c r="W42" s="80">
        <f t="shared" si="21"/>
        <v>0</v>
      </c>
      <c r="X42" s="43">
        <v>0</v>
      </c>
      <c r="Y42" s="44">
        <v>0</v>
      </c>
      <c r="Z42" s="75">
        <f t="shared" si="9"/>
        <v>0</v>
      </c>
      <c r="AA42" s="80">
        <f t="shared" si="22"/>
        <v>0</v>
      </c>
      <c r="AB42" s="43">
        <v>0</v>
      </c>
      <c r="AC42" s="44">
        <v>0</v>
      </c>
      <c r="AD42" s="75">
        <f t="shared" si="11"/>
        <v>0</v>
      </c>
      <c r="AE42" s="80">
        <f t="shared" si="23"/>
        <v>0</v>
      </c>
      <c r="AF42" s="43">
        <v>26</v>
      </c>
      <c r="AG42" s="44">
        <v>0</v>
      </c>
      <c r="AH42" s="75">
        <f t="shared" si="13"/>
        <v>26</v>
      </c>
      <c r="AI42" s="80">
        <f t="shared" si="24"/>
        <v>1.3224821973550356E-2</v>
      </c>
      <c r="AJ42" s="43">
        <v>18</v>
      </c>
      <c r="AK42" s="44">
        <v>0</v>
      </c>
      <c r="AL42" s="75">
        <f t="shared" si="15"/>
        <v>18</v>
      </c>
      <c r="AM42" s="80">
        <f t="shared" si="25"/>
        <v>5.3034767236299352E-3</v>
      </c>
    </row>
    <row r="43" spans="1:39" ht="24.95" customHeight="1">
      <c r="A43" s="3">
        <v>36</v>
      </c>
      <c r="B43" s="50" t="s">
        <v>42</v>
      </c>
      <c r="D43" s="43">
        <v>0</v>
      </c>
      <c r="E43" s="44">
        <v>893</v>
      </c>
      <c r="F43" s="75">
        <f t="shared" si="0"/>
        <v>893</v>
      </c>
      <c r="G43" s="80">
        <f t="shared" si="18"/>
        <v>1.2439751483576185E-2</v>
      </c>
      <c r="H43" s="43">
        <v>0</v>
      </c>
      <c r="I43" s="44">
        <v>0</v>
      </c>
      <c r="J43" s="75">
        <f t="shared" si="2"/>
        <v>0</v>
      </c>
      <c r="K43" s="80">
        <f t="shared" si="17"/>
        <v>0</v>
      </c>
      <c r="L43" s="43">
        <v>156</v>
      </c>
      <c r="M43" s="44">
        <v>0</v>
      </c>
      <c r="N43" s="75">
        <f t="shared" si="3"/>
        <v>156</v>
      </c>
      <c r="O43" s="80">
        <f t="shared" si="19"/>
        <v>9.6492855817405833E-3</v>
      </c>
      <c r="P43" s="43">
        <v>873</v>
      </c>
      <c r="Q43" s="44">
        <v>0</v>
      </c>
      <c r="R43" s="75">
        <f t="shared" si="5"/>
        <v>873</v>
      </c>
      <c r="S43" s="80">
        <f t="shared" si="20"/>
        <v>6.5496286293045242E-2</v>
      </c>
      <c r="T43" s="43">
        <v>65</v>
      </c>
      <c r="U43" s="44">
        <v>0</v>
      </c>
      <c r="V43" s="75">
        <f t="shared" si="7"/>
        <v>65</v>
      </c>
      <c r="W43" s="80">
        <f t="shared" si="21"/>
        <v>1.4412416851441241E-2</v>
      </c>
      <c r="X43" s="43">
        <v>1006</v>
      </c>
      <c r="Y43" s="44">
        <v>0</v>
      </c>
      <c r="Z43" s="75">
        <f t="shared" si="9"/>
        <v>1006</v>
      </c>
      <c r="AA43" s="80">
        <f t="shared" si="22"/>
        <v>7.7978451282846292E-2</v>
      </c>
      <c r="AB43" s="43">
        <v>729</v>
      </c>
      <c r="AC43" s="44">
        <v>0</v>
      </c>
      <c r="AD43" s="75">
        <f t="shared" si="11"/>
        <v>729</v>
      </c>
      <c r="AE43" s="80">
        <f t="shared" si="23"/>
        <v>8.8213939980638922E-2</v>
      </c>
      <c r="AF43" s="43">
        <v>106</v>
      </c>
      <c r="AG43" s="44">
        <v>0</v>
      </c>
      <c r="AH43" s="75">
        <f t="shared" si="13"/>
        <v>106</v>
      </c>
      <c r="AI43" s="80">
        <f t="shared" si="24"/>
        <v>5.3916581892166839E-2</v>
      </c>
      <c r="AJ43" s="43">
        <v>243</v>
      </c>
      <c r="AK43" s="44">
        <v>0</v>
      </c>
      <c r="AL43" s="75">
        <f t="shared" si="15"/>
        <v>243</v>
      </c>
      <c r="AM43" s="80">
        <f t="shared" si="25"/>
        <v>7.1596935769004125E-2</v>
      </c>
    </row>
    <row r="44" spans="1:39" ht="24.95" customHeight="1">
      <c r="A44" s="3">
        <v>37</v>
      </c>
      <c r="B44" s="50" t="s">
        <v>71</v>
      </c>
      <c r="D44" s="43">
        <v>1</v>
      </c>
      <c r="E44" s="44">
        <v>66</v>
      </c>
      <c r="F44" s="75">
        <f t="shared" si="0"/>
        <v>67</v>
      </c>
      <c r="G44" s="80">
        <f t="shared" si="18"/>
        <v>9.333296185885827E-4</v>
      </c>
      <c r="H44" s="43">
        <v>0</v>
      </c>
      <c r="I44" s="44">
        <v>0</v>
      </c>
      <c r="J44" s="75">
        <f t="shared" si="2"/>
        <v>0</v>
      </c>
      <c r="K44" s="80">
        <f t="shared" si="17"/>
        <v>0</v>
      </c>
      <c r="L44" s="43">
        <v>0</v>
      </c>
      <c r="M44" s="44">
        <v>0</v>
      </c>
      <c r="N44" s="75">
        <f t="shared" si="3"/>
        <v>0</v>
      </c>
      <c r="O44" s="80">
        <f t="shared" si="19"/>
        <v>0</v>
      </c>
      <c r="P44" s="43">
        <v>755</v>
      </c>
      <c r="Q44" s="44">
        <v>0</v>
      </c>
      <c r="R44" s="75">
        <f t="shared" si="5"/>
        <v>755</v>
      </c>
      <c r="S44" s="80">
        <f t="shared" si="20"/>
        <v>5.6643409107960084E-2</v>
      </c>
      <c r="T44" s="43">
        <v>1288</v>
      </c>
      <c r="U44" s="44">
        <v>0</v>
      </c>
      <c r="V44" s="75">
        <f t="shared" si="7"/>
        <v>1288</v>
      </c>
      <c r="W44" s="80">
        <f t="shared" si="21"/>
        <v>0.28558758314855875</v>
      </c>
      <c r="X44" s="43">
        <v>185</v>
      </c>
      <c r="Y44" s="44">
        <v>0</v>
      </c>
      <c r="Z44" s="75">
        <f t="shared" si="9"/>
        <v>185</v>
      </c>
      <c r="AA44" s="80">
        <f t="shared" si="22"/>
        <v>1.433997364545384E-2</v>
      </c>
      <c r="AB44" s="43">
        <v>118</v>
      </c>
      <c r="AC44" s="44">
        <v>0</v>
      </c>
      <c r="AD44" s="75">
        <f t="shared" si="11"/>
        <v>118</v>
      </c>
      <c r="AE44" s="80">
        <f t="shared" si="23"/>
        <v>1.4278799612778316E-2</v>
      </c>
      <c r="AF44" s="43">
        <v>3</v>
      </c>
      <c r="AG44" s="44">
        <v>0</v>
      </c>
      <c r="AH44" s="75">
        <f t="shared" si="13"/>
        <v>3</v>
      </c>
      <c r="AI44" s="80">
        <f t="shared" si="24"/>
        <v>1.525940996948118E-3</v>
      </c>
      <c r="AJ44" s="43">
        <v>0</v>
      </c>
      <c r="AK44" s="44">
        <v>0</v>
      </c>
      <c r="AL44" s="75">
        <f t="shared" si="15"/>
        <v>0</v>
      </c>
      <c r="AM44" s="80">
        <f t="shared" si="25"/>
        <v>0</v>
      </c>
    </row>
    <row r="45" spans="1:39" ht="24.95" customHeight="1">
      <c r="A45" s="3">
        <v>38</v>
      </c>
      <c r="B45" s="50" t="s">
        <v>65</v>
      </c>
      <c r="D45" s="43">
        <v>0</v>
      </c>
      <c r="E45" s="44">
        <v>0</v>
      </c>
      <c r="F45" s="75">
        <f t="shared" si="0"/>
        <v>0</v>
      </c>
      <c r="G45" s="80">
        <f t="shared" si="18"/>
        <v>0</v>
      </c>
      <c r="H45" s="43">
        <v>0</v>
      </c>
      <c r="I45" s="44">
        <v>0</v>
      </c>
      <c r="J45" s="75">
        <f t="shared" si="2"/>
        <v>0</v>
      </c>
      <c r="K45" s="80">
        <f t="shared" si="17"/>
        <v>0</v>
      </c>
      <c r="L45" s="43">
        <v>0</v>
      </c>
      <c r="M45" s="44">
        <v>0</v>
      </c>
      <c r="N45" s="75">
        <f t="shared" si="3"/>
        <v>0</v>
      </c>
      <c r="O45" s="80">
        <f t="shared" si="19"/>
        <v>0</v>
      </c>
      <c r="P45" s="43">
        <v>0</v>
      </c>
      <c r="Q45" s="44">
        <v>0</v>
      </c>
      <c r="R45" s="75">
        <f t="shared" si="5"/>
        <v>0</v>
      </c>
      <c r="S45" s="80">
        <f t="shared" si="20"/>
        <v>0</v>
      </c>
      <c r="T45" s="43">
        <v>0</v>
      </c>
      <c r="U45" s="44">
        <v>0</v>
      </c>
      <c r="V45" s="75">
        <f t="shared" si="7"/>
        <v>0</v>
      </c>
      <c r="W45" s="80">
        <f t="shared" si="21"/>
        <v>0</v>
      </c>
      <c r="X45" s="43">
        <v>1158</v>
      </c>
      <c r="Y45" s="44">
        <v>0</v>
      </c>
      <c r="Z45" s="75">
        <f t="shared" si="9"/>
        <v>1158</v>
      </c>
      <c r="AA45" s="80">
        <f t="shared" si="22"/>
        <v>8.9760483683435394E-2</v>
      </c>
      <c r="AB45" s="43">
        <v>0</v>
      </c>
      <c r="AC45" s="44">
        <v>0</v>
      </c>
      <c r="AD45" s="75">
        <f t="shared" si="11"/>
        <v>0</v>
      </c>
      <c r="AE45" s="80">
        <f t="shared" si="23"/>
        <v>0</v>
      </c>
      <c r="AF45" s="43">
        <v>0</v>
      </c>
      <c r="AG45" s="44">
        <v>0</v>
      </c>
      <c r="AH45" s="75">
        <f t="shared" si="13"/>
        <v>0</v>
      </c>
      <c r="AI45" s="80">
        <f t="shared" si="24"/>
        <v>0</v>
      </c>
      <c r="AJ45" s="43">
        <v>301</v>
      </c>
      <c r="AK45" s="44">
        <v>0</v>
      </c>
      <c r="AL45" s="75">
        <f t="shared" si="15"/>
        <v>301</v>
      </c>
      <c r="AM45" s="80">
        <f t="shared" si="25"/>
        <v>8.8685916322922803E-2</v>
      </c>
    </row>
    <row r="46" spans="1:39" ht="24.95" customHeight="1">
      <c r="A46" s="3">
        <v>39</v>
      </c>
      <c r="B46" s="50" t="s">
        <v>103</v>
      </c>
      <c r="D46" s="43">
        <v>7</v>
      </c>
      <c r="E46" s="44">
        <v>4544</v>
      </c>
      <c r="F46" s="75">
        <f t="shared" si="0"/>
        <v>4551</v>
      </c>
      <c r="G46" s="80">
        <f t="shared" si="18"/>
        <v>6.3396762599949849E-2</v>
      </c>
      <c r="H46" s="43">
        <v>0</v>
      </c>
      <c r="I46" s="44">
        <v>0</v>
      </c>
      <c r="J46" s="75">
        <f t="shared" si="2"/>
        <v>0</v>
      </c>
      <c r="K46" s="80">
        <f t="shared" si="17"/>
        <v>0</v>
      </c>
      <c r="L46" s="43">
        <v>253</v>
      </c>
      <c r="M46" s="44">
        <v>3950</v>
      </c>
      <c r="N46" s="75">
        <f t="shared" si="3"/>
        <v>4203</v>
      </c>
      <c r="O46" s="80">
        <f t="shared" si="19"/>
        <v>0.25997402115420298</v>
      </c>
      <c r="P46" s="43">
        <v>151</v>
      </c>
      <c r="Q46" s="44">
        <v>0</v>
      </c>
      <c r="R46" s="75">
        <f t="shared" si="5"/>
        <v>151</v>
      </c>
      <c r="S46" s="80">
        <f t="shared" si="20"/>
        <v>1.1328681821592017E-2</v>
      </c>
      <c r="T46" s="43">
        <v>1</v>
      </c>
      <c r="U46" s="44">
        <v>0</v>
      </c>
      <c r="V46" s="75">
        <f t="shared" si="7"/>
        <v>1</v>
      </c>
      <c r="W46" s="80">
        <f t="shared" si="21"/>
        <v>2.2172949002217295E-4</v>
      </c>
      <c r="X46" s="43">
        <v>145</v>
      </c>
      <c r="Y46" s="44">
        <v>0</v>
      </c>
      <c r="Z46" s="75">
        <f t="shared" si="9"/>
        <v>145</v>
      </c>
      <c r="AA46" s="80">
        <f t="shared" si="22"/>
        <v>1.1239438803193551E-2</v>
      </c>
      <c r="AB46" s="43">
        <v>4</v>
      </c>
      <c r="AC46" s="44">
        <v>0</v>
      </c>
      <c r="AD46" s="75">
        <f t="shared" si="11"/>
        <v>4</v>
      </c>
      <c r="AE46" s="80">
        <f t="shared" si="23"/>
        <v>4.8402710551790902E-4</v>
      </c>
      <c r="AF46" s="43">
        <v>78</v>
      </c>
      <c r="AG46" s="44">
        <v>0</v>
      </c>
      <c r="AH46" s="75">
        <f t="shared" si="13"/>
        <v>78</v>
      </c>
      <c r="AI46" s="80">
        <f t="shared" si="24"/>
        <v>3.9674465920651068E-2</v>
      </c>
      <c r="AJ46" s="43">
        <v>49</v>
      </c>
      <c r="AK46" s="44">
        <v>0</v>
      </c>
      <c r="AL46" s="75">
        <f t="shared" si="15"/>
        <v>49</v>
      </c>
      <c r="AM46" s="80">
        <f t="shared" si="25"/>
        <v>1.4437242192103713E-2</v>
      </c>
    </row>
    <row r="47" spans="1:39" ht="24.95" customHeight="1">
      <c r="A47" s="3">
        <v>40</v>
      </c>
      <c r="B47" s="50" t="s">
        <v>55</v>
      </c>
      <c r="D47" s="43">
        <v>0</v>
      </c>
      <c r="E47" s="44">
        <v>0</v>
      </c>
      <c r="F47" s="75">
        <f t="shared" si="0"/>
        <v>0</v>
      </c>
      <c r="G47" s="80">
        <f t="shared" si="18"/>
        <v>0</v>
      </c>
      <c r="H47" s="43">
        <v>0</v>
      </c>
      <c r="I47" s="44">
        <v>0</v>
      </c>
      <c r="J47" s="75">
        <f t="shared" si="2"/>
        <v>0</v>
      </c>
      <c r="K47" s="80">
        <f t="shared" si="17"/>
        <v>0</v>
      </c>
      <c r="L47" s="43">
        <v>0</v>
      </c>
      <c r="M47" s="44">
        <v>0</v>
      </c>
      <c r="N47" s="75">
        <f t="shared" si="3"/>
        <v>0</v>
      </c>
      <c r="O47" s="80">
        <f t="shared" si="19"/>
        <v>0</v>
      </c>
      <c r="P47" s="43">
        <v>873</v>
      </c>
      <c r="Q47" s="44">
        <v>0</v>
      </c>
      <c r="R47" s="75">
        <f t="shared" si="5"/>
        <v>873</v>
      </c>
      <c r="S47" s="80">
        <f t="shared" si="20"/>
        <v>6.5496286293045242E-2</v>
      </c>
      <c r="T47" s="43">
        <v>41</v>
      </c>
      <c r="U47" s="44">
        <v>0</v>
      </c>
      <c r="V47" s="75">
        <f t="shared" si="7"/>
        <v>41</v>
      </c>
      <c r="W47" s="80">
        <f t="shared" si="21"/>
        <v>9.0909090909090905E-3</v>
      </c>
      <c r="X47" s="43">
        <v>583</v>
      </c>
      <c r="Y47" s="44">
        <v>0</v>
      </c>
      <c r="Z47" s="75">
        <f t="shared" si="9"/>
        <v>583</v>
      </c>
      <c r="AA47" s="80">
        <f t="shared" si="22"/>
        <v>4.5190295325943729E-2</v>
      </c>
      <c r="AB47" s="43">
        <v>790</v>
      </c>
      <c r="AC47" s="44">
        <v>0</v>
      </c>
      <c r="AD47" s="75">
        <f t="shared" si="11"/>
        <v>790</v>
      </c>
      <c r="AE47" s="80">
        <f t="shared" si="23"/>
        <v>9.5595353339787026E-2</v>
      </c>
      <c r="AF47" s="43">
        <v>375</v>
      </c>
      <c r="AG47" s="44">
        <v>0</v>
      </c>
      <c r="AH47" s="75">
        <f t="shared" si="13"/>
        <v>375</v>
      </c>
      <c r="AI47" s="80">
        <f t="shared" si="24"/>
        <v>0.19074262461851474</v>
      </c>
      <c r="AJ47" s="43">
        <v>118</v>
      </c>
      <c r="AK47" s="44">
        <v>0</v>
      </c>
      <c r="AL47" s="75">
        <f t="shared" si="15"/>
        <v>118</v>
      </c>
      <c r="AM47" s="80">
        <f t="shared" si="25"/>
        <v>3.47672362993518E-2</v>
      </c>
    </row>
    <row r="48" spans="1:39" ht="24.95" customHeight="1">
      <c r="A48" s="3">
        <v>41</v>
      </c>
      <c r="B48" s="50" t="s">
        <v>165</v>
      </c>
      <c r="D48" s="43">
        <v>0</v>
      </c>
      <c r="E48" s="44">
        <v>0</v>
      </c>
      <c r="F48" s="75">
        <f t="shared" si="0"/>
        <v>0</v>
      </c>
      <c r="G48" s="80">
        <f t="shared" si="18"/>
        <v>0</v>
      </c>
      <c r="H48" s="43">
        <v>0</v>
      </c>
      <c r="I48" s="44">
        <v>0</v>
      </c>
      <c r="J48" s="75">
        <f t="shared" si="2"/>
        <v>0</v>
      </c>
      <c r="K48" s="80">
        <f t="shared" si="17"/>
        <v>0</v>
      </c>
      <c r="L48" s="43">
        <v>0</v>
      </c>
      <c r="M48" s="44">
        <v>0</v>
      </c>
      <c r="N48" s="75">
        <f t="shared" si="3"/>
        <v>0</v>
      </c>
      <c r="O48" s="80">
        <f t="shared" si="19"/>
        <v>0</v>
      </c>
      <c r="P48" s="43">
        <v>17</v>
      </c>
      <c r="Q48" s="44">
        <v>0</v>
      </c>
      <c r="R48" s="75">
        <f t="shared" si="5"/>
        <v>17</v>
      </c>
      <c r="S48" s="80">
        <f t="shared" si="20"/>
        <v>1.2754145097156576E-3</v>
      </c>
      <c r="T48" s="43">
        <v>0</v>
      </c>
      <c r="U48" s="44">
        <v>0</v>
      </c>
      <c r="V48" s="75">
        <f t="shared" si="7"/>
        <v>0</v>
      </c>
      <c r="W48" s="80">
        <f t="shared" si="21"/>
        <v>0</v>
      </c>
      <c r="X48" s="43">
        <v>0</v>
      </c>
      <c r="Y48" s="44">
        <v>0</v>
      </c>
      <c r="Z48" s="75">
        <f t="shared" si="9"/>
        <v>0</v>
      </c>
      <c r="AA48" s="80">
        <f t="shared" si="22"/>
        <v>0</v>
      </c>
      <c r="AB48" s="43">
        <v>0</v>
      </c>
      <c r="AC48" s="44">
        <v>0</v>
      </c>
      <c r="AD48" s="75">
        <f t="shared" si="11"/>
        <v>0</v>
      </c>
      <c r="AE48" s="80">
        <f t="shared" si="23"/>
        <v>0</v>
      </c>
      <c r="AF48" s="43">
        <v>0</v>
      </c>
      <c r="AG48" s="44">
        <v>0</v>
      </c>
      <c r="AH48" s="75">
        <f t="shared" si="13"/>
        <v>0</v>
      </c>
      <c r="AI48" s="80">
        <f t="shared" si="24"/>
        <v>0</v>
      </c>
      <c r="AJ48" s="43">
        <v>0</v>
      </c>
      <c r="AK48" s="44">
        <v>0</v>
      </c>
      <c r="AL48" s="75">
        <f t="shared" si="15"/>
        <v>0</v>
      </c>
      <c r="AM48" s="80">
        <f t="shared" si="25"/>
        <v>0</v>
      </c>
    </row>
    <row r="49" spans="1:39" ht="24.95" customHeight="1">
      <c r="A49" s="3">
        <v>42</v>
      </c>
      <c r="B49" s="50" t="s">
        <v>82</v>
      </c>
      <c r="D49" s="43">
        <v>4</v>
      </c>
      <c r="E49" s="44">
        <v>0</v>
      </c>
      <c r="F49" s="75">
        <f t="shared" si="0"/>
        <v>4</v>
      </c>
      <c r="G49" s="80">
        <f t="shared" si="18"/>
        <v>5.5721171259019861E-5</v>
      </c>
      <c r="H49" s="43">
        <v>0</v>
      </c>
      <c r="I49" s="44">
        <v>0</v>
      </c>
      <c r="J49" s="75">
        <f t="shared" si="2"/>
        <v>0</v>
      </c>
      <c r="K49" s="80">
        <f t="shared" si="17"/>
        <v>0</v>
      </c>
      <c r="L49" s="43">
        <v>0</v>
      </c>
      <c r="M49" s="44">
        <v>0</v>
      </c>
      <c r="N49" s="75">
        <f t="shared" si="3"/>
        <v>0</v>
      </c>
      <c r="O49" s="80">
        <f t="shared" si="19"/>
        <v>0</v>
      </c>
      <c r="P49" s="43">
        <v>0</v>
      </c>
      <c r="Q49" s="44">
        <v>0</v>
      </c>
      <c r="R49" s="75">
        <f t="shared" si="5"/>
        <v>0</v>
      </c>
      <c r="S49" s="80">
        <f t="shared" si="20"/>
        <v>0</v>
      </c>
      <c r="T49" s="43">
        <v>0</v>
      </c>
      <c r="U49" s="44">
        <v>0</v>
      </c>
      <c r="V49" s="75">
        <f t="shared" si="7"/>
        <v>0</v>
      </c>
      <c r="W49" s="80">
        <f t="shared" si="21"/>
        <v>0</v>
      </c>
      <c r="X49" s="43">
        <v>131</v>
      </c>
      <c r="Y49" s="44">
        <v>0</v>
      </c>
      <c r="Z49" s="75">
        <f t="shared" si="9"/>
        <v>131</v>
      </c>
      <c r="AA49" s="80">
        <f t="shared" si="22"/>
        <v>1.015425160840245E-2</v>
      </c>
      <c r="AB49" s="43">
        <v>0</v>
      </c>
      <c r="AC49" s="44">
        <v>0</v>
      </c>
      <c r="AD49" s="75">
        <f t="shared" si="11"/>
        <v>0</v>
      </c>
      <c r="AE49" s="80">
        <f t="shared" si="23"/>
        <v>0</v>
      </c>
      <c r="AF49" s="43">
        <v>0</v>
      </c>
      <c r="AG49" s="44">
        <v>0</v>
      </c>
      <c r="AH49" s="75">
        <f t="shared" si="13"/>
        <v>0</v>
      </c>
      <c r="AI49" s="80">
        <f t="shared" si="24"/>
        <v>0</v>
      </c>
      <c r="AJ49" s="43">
        <v>310</v>
      </c>
      <c r="AK49" s="44">
        <v>0</v>
      </c>
      <c r="AL49" s="75">
        <f t="shared" si="15"/>
        <v>310</v>
      </c>
      <c r="AM49" s="80">
        <f t="shared" si="25"/>
        <v>9.1337654684737771E-2</v>
      </c>
    </row>
    <row r="50" spans="1:39" ht="24.95" customHeight="1">
      <c r="A50" s="3">
        <v>43</v>
      </c>
      <c r="B50" s="50" t="s">
        <v>93</v>
      </c>
      <c r="D50" s="43">
        <v>15</v>
      </c>
      <c r="E50" s="44">
        <v>0</v>
      </c>
      <c r="F50" s="75">
        <f t="shared" si="0"/>
        <v>15</v>
      </c>
      <c r="G50" s="80">
        <f t="shared" si="18"/>
        <v>2.089543922213245E-4</v>
      </c>
      <c r="H50" s="43">
        <v>0</v>
      </c>
      <c r="I50" s="44">
        <v>0</v>
      </c>
      <c r="J50" s="75">
        <f t="shared" si="2"/>
        <v>0</v>
      </c>
      <c r="K50" s="80">
        <f t="shared" si="17"/>
        <v>0</v>
      </c>
      <c r="L50" s="43">
        <v>81</v>
      </c>
      <c r="M50" s="44">
        <v>0</v>
      </c>
      <c r="N50" s="75">
        <f t="shared" si="3"/>
        <v>81</v>
      </c>
      <c r="O50" s="80">
        <f t="shared" si="19"/>
        <v>5.0102059751345332E-3</v>
      </c>
      <c r="P50" s="43">
        <v>561</v>
      </c>
      <c r="Q50" s="44">
        <v>0</v>
      </c>
      <c r="R50" s="75">
        <f t="shared" si="5"/>
        <v>561</v>
      </c>
      <c r="S50" s="80">
        <f t="shared" si="20"/>
        <v>4.2088678820616697E-2</v>
      </c>
      <c r="T50" s="43">
        <v>1</v>
      </c>
      <c r="U50" s="44">
        <v>0</v>
      </c>
      <c r="V50" s="75">
        <f t="shared" si="7"/>
        <v>1</v>
      </c>
      <c r="W50" s="80">
        <f t="shared" si="21"/>
        <v>2.2172949002217295E-4</v>
      </c>
      <c r="X50" s="43">
        <v>216</v>
      </c>
      <c r="Y50" s="44">
        <v>0</v>
      </c>
      <c r="Z50" s="75">
        <f t="shared" si="9"/>
        <v>216</v>
      </c>
      <c r="AA50" s="80">
        <f t="shared" si="22"/>
        <v>1.6742888148205567E-2</v>
      </c>
      <c r="AB50" s="43">
        <v>121</v>
      </c>
      <c r="AC50" s="44">
        <v>0</v>
      </c>
      <c r="AD50" s="75">
        <f t="shared" si="11"/>
        <v>121</v>
      </c>
      <c r="AE50" s="80">
        <f t="shared" si="23"/>
        <v>1.4641819941916748E-2</v>
      </c>
      <c r="AF50" s="43">
        <v>289</v>
      </c>
      <c r="AG50" s="44">
        <v>0</v>
      </c>
      <c r="AH50" s="75">
        <f t="shared" si="13"/>
        <v>289</v>
      </c>
      <c r="AI50" s="80">
        <f t="shared" si="24"/>
        <v>0.14699898270600203</v>
      </c>
      <c r="AJ50" s="43">
        <v>287</v>
      </c>
      <c r="AK50" s="44">
        <v>0</v>
      </c>
      <c r="AL50" s="75">
        <f t="shared" si="15"/>
        <v>287</v>
      </c>
      <c r="AM50" s="80">
        <f t="shared" si="25"/>
        <v>8.4560989982321741E-2</v>
      </c>
    </row>
    <row r="51" spans="1:39" ht="24.95" customHeight="1">
      <c r="A51" s="3">
        <v>44</v>
      </c>
      <c r="B51" s="50" t="s">
        <v>92</v>
      </c>
      <c r="D51" s="43">
        <v>3</v>
      </c>
      <c r="E51" s="44">
        <v>0</v>
      </c>
      <c r="F51" s="75">
        <f t="shared" si="0"/>
        <v>3</v>
      </c>
      <c r="G51" s="80">
        <f t="shared" si="18"/>
        <v>4.1790878444264898E-5</v>
      </c>
      <c r="H51" s="43">
        <v>0</v>
      </c>
      <c r="I51" s="44">
        <v>0</v>
      </c>
      <c r="J51" s="75">
        <f t="shared" si="2"/>
        <v>0</v>
      </c>
      <c r="K51" s="80">
        <f t="shared" si="17"/>
        <v>0</v>
      </c>
      <c r="L51" s="43">
        <v>0</v>
      </c>
      <c r="M51" s="44">
        <v>0</v>
      </c>
      <c r="N51" s="75">
        <f t="shared" si="3"/>
        <v>0</v>
      </c>
      <c r="O51" s="80">
        <f t="shared" si="19"/>
        <v>0</v>
      </c>
      <c r="P51" s="43">
        <v>131</v>
      </c>
      <c r="Q51" s="44">
        <v>0</v>
      </c>
      <c r="R51" s="75">
        <f t="shared" si="5"/>
        <v>131</v>
      </c>
      <c r="S51" s="80">
        <f t="shared" si="20"/>
        <v>9.8281941631030087E-3</v>
      </c>
      <c r="T51" s="43">
        <v>985</v>
      </c>
      <c r="U51" s="44">
        <v>0</v>
      </c>
      <c r="V51" s="75">
        <f t="shared" si="7"/>
        <v>985</v>
      </c>
      <c r="W51" s="80">
        <f t="shared" si="21"/>
        <v>0.21840354767184036</v>
      </c>
      <c r="X51" s="43">
        <v>0</v>
      </c>
      <c r="Y51" s="44">
        <v>0</v>
      </c>
      <c r="Z51" s="75">
        <f t="shared" si="9"/>
        <v>0</v>
      </c>
      <c r="AA51" s="80">
        <f t="shared" si="22"/>
        <v>0</v>
      </c>
      <c r="AB51" s="43">
        <v>179</v>
      </c>
      <c r="AC51" s="44">
        <v>0</v>
      </c>
      <c r="AD51" s="75">
        <f t="shared" si="11"/>
        <v>179</v>
      </c>
      <c r="AE51" s="80">
        <f t="shared" si="23"/>
        <v>2.1660212971926426E-2</v>
      </c>
      <c r="AF51" s="43">
        <v>0</v>
      </c>
      <c r="AG51" s="44">
        <v>0</v>
      </c>
      <c r="AH51" s="75">
        <f t="shared" si="13"/>
        <v>0</v>
      </c>
      <c r="AI51" s="80">
        <f t="shared" si="24"/>
        <v>0</v>
      </c>
      <c r="AJ51" s="43">
        <v>0</v>
      </c>
      <c r="AK51" s="44">
        <v>0</v>
      </c>
      <c r="AL51" s="75">
        <f t="shared" si="15"/>
        <v>0</v>
      </c>
      <c r="AM51" s="80">
        <f t="shared" si="25"/>
        <v>0</v>
      </c>
    </row>
    <row r="52" spans="1:39" ht="24.95" customHeight="1">
      <c r="A52" s="3">
        <v>45</v>
      </c>
      <c r="B52" s="50" t="s">
        <v>43</v>
      </c>
      <c r="D52" s="43">
        <v>0</v>
      </c>
      <c r="E52" s="44">
        <v>0</v>
      </c>
      <c r="F52" s="75">
        <f t="shared" si="0"/>
        <v>0</v>
      </c>
      <c r="G52" s="80">
        <f t="shared" si="18"/>
        <v>0</v>
      </c>
      <c r="H52" s="43">
        <v>0</v>
      </c>
      <c r="I52" s="44">
        <v>0</v>
      </c>
      <c r="J52" s="75">
        <f t="shared" si="2"/>
        <v>0</v>
      </c>
      <c r="K52" s="80">
        <f t="shared" si="17"/>
        <v>0</v>
      </c>
      <c r="L52" s="43">
        <v>0</v>
      </c>
      <c r="M52" s="44">
        <v>0</v>
      </c>
      <c r="N52" s="75">
        <f t="shared" si="3"/>
        <v>0</v>
      </c>
      <c r="O52" s="80">
        <f t="shared" si="19"/>
        <v>0</v>
      </c>
      <c r="P52" s="43">
        <v>0</v>
      </c>
      <c r="Q52" s="44">
        <v>0</v>
      </c>
      <c r="R52" s="75">
        <f t="shared" si="5"/>
        <v>0</v>
      </c>
      <c r="S52" s="80">
        <f t="shared" si="20"/>
        <v>0</v>
      </c>
      <c r="T52" s="43">
        <v>0</v>
      </c>
      <c r="U52" s="44">
        <v>0</v>
      </c>
      <c r="V52" s="75">
        <f t="shared" si="7"/>
        <v>0</v>
      </c>
      <c r="W52" s="80">
        <f t="shared" si="21"/>
        <v>0</v>
      </c>
      <c r="X52" s="43">
        <v>0</v>
      </c>
      <c r="Y52" s="44">
        <v>0</v>
      </c>
      <c r="Z52" s="75">
        <f t="shared" si="9"/>
        <v>0</v>
      </c>
      <c r="AA52" s="80">
        <f t="shared" si="22"/>
        <v>0</v>
      </c>
      <c r="AB52" s="43">
        <v>524</v>
      </c>
      <c r="AC52" s="44">
        <v>0</v>
      </c>
      <c r="AD52" s="75">
        <f t="shared" si="11"/>
        <v>524</v>
      </c>
      <c r="AE52" s="80">
        <f t="shared" si="23"/>
        <v>6.3407550822846076E-2</v>
      </c>
      <c r="AF52" s="43">
        <v>194</v>
      </c>
      <c r="AG52" s="44">
        <v>0</v>
      </c>
      <c r="AH52" s="75">
        <f t="shared" si="13"/>
        <v>194</v>
      </c>
      <c r="AI52" s="80">
        <f t="shared" si="24"/>
        <v>9.8677517802644971E-2</v>
      </c>
      <c r="AJ52" s="43">
        <v>510</v>
      </c>
      <c r="AK52" s="44">
        <v>0</v>
      </c>
      <c r="AL52" s="75">
        <f t="shared" si="15"/>
        <v>510</v>
      </c>
      <c r="AM52" s="80">
        <f t="shared" si="25"/>
        <v>0.15026517383618149</v>
      </c>
    </row>
    <row r="53" spans="1:39" ht="24.95" customHeight="1">
      <c r="A53" s="3">
        <v>46</v>
      </c>
      <c r="B53" s="50" t="s">
        <v>235</v>
      </c>
      <c r="D53" s="43">
        <v>0</v>
      </c>
      <c r="E53" s="44">
        <v>0</v>
      </c>
      <c r="F53" s="75">
        <f t="shared" si="0"/>
        <v>0</v>
      </c>
      <c r="G53" s="80">
        <f t="shared" si="18"/>
        <v>0</v>
      </c>
      <c r="H53" s="43">
        <v>0</v>
      </c>
      <c r="I53" s="44">
        <v>0</v>
      </c>
      <c r="J53" s="75">
        <f t="shared" si="2"/>
        <v>0</v>
      </c>
      <c r="K53" s="80">
        <f t="shared" si="17"/>
        <v>0</v>
      </c>
      <c r="L53" s="43">
        <v>0</v>
      </c>
      <c r="M53" s="44">
        <v>0</v>
      </c>
      <c r="N53" s="75">
        <f t="shared" si="3"/>
        <v>0</v>
      </c>
      <c r="O53" s="80">
        <f t="shared" si="19"/>
        <v>0</v>
      </c>
      <c r="P53" s="43">
        <v>0</v>
      </c>
      <c r="Q53" s="44">
        <v>0</v>
      </c>
      <c r="R53" s="75">
        <f t="shared" si="5"/>
        <v>0</v>
      </c>
      <c r="S53" s="80">
        <f t="shared" si="20"/>
        <v>0</v>
      </c>
      <c r="T53" s="43">
        <v>0</v>
      </c>
      <c r="U53" s="44">
        <v>0</v>
      </c>
      <c r="V53" s="75">
        <f t="shared" si="7"/>
        <v>0</v>
      </c>
      <c r="W53" s="80">
        <f t="shared" si="21"/>
        <v>0</v>
      </c>
      <c r="X53" s="43">
        <v>0</v>
      </c>
      <c r="Y53" s="44">
        <v>0</v>
      </c>
      <c r="Z53" s="75">
        <f t="shared" si="9"/>
        <v>0</v>
      </c>
      <c r="AA53" s="80">
        <f t="shared" si="22"/>
        <v>0</v>
      </c>
      <c r="AB53" s="43">
        <v>0</v>
      </c>
      <c r="AC53" s="44">
        <v>0</v>
      </c>
      <c r="AD53" s="75">
        <f t="shared" si="11"/>
        <v>0</v>
      </c>
      <c r="AE53" s="80">
        <f t="shared" si="23"/>
        <v>0</v>
      </c>
      <c r="AF53" s="43">
        <v>0</v>
      </c>
      <c r="AG53" s="44">
        <v>0</v>
      </c>
      <c r="AH53" s="75">
        <f t="shared" si="13"/>
        <v>0</v>
      </c>
      <c r="AI53" s="80">
        <f t="shared" si="24"/>
        <v>0</v>
      </c>
      <c r="AJ53" s="43">
        <v>2</v>
      </c>
      <c r="AK53" s="44">
        <v>0</v>
      </c>
      <c r="AL53" s="75">
        <f t="shared" si="15"/>
        <v>2</v>
      </c>
      <c r="AM53" s="80">
        <f t="shared" si="25"/>
        <v>5.8927519151443723E-4</v>
      </c>
    </row>
    <row r="54" spans="1:39" ht="24.95" customHeight="1">
      <c r="A54" s="3">
        <v>47</v>
      </c>
      <c r="B54" s="50" t="s">
        <v>171</v>
      </c>
      <c r="D54" s="43">
        <v>0</v>
      </c>
      <c r="E54" s="44">
        <v>0</v>
      </c>
      <c r="F54" s="75">
        <f t="shared" si="0"/>
        <v>0</v>
      </c>
      <c r="G54" s="80">
        <f t="shared" si="18"/>
        <v>0</v>
      </c>
      <c r="H54" s="43">
        <v>0</v>
      </c>
      <c r="I54" s="44">
        <v>0</v>
      </c>
      <c r="J54" s="75">
        <f t="shared" si="2"/>
        <v>0</v>
      </c>
      <c r="K54" s="80">
        <f t="shared" si="17"/>
        <v>0</v>
      </c>
      <c r="L54" s="43">
        <v>0</v>
      </c>
      <c r="M54" s="44">
        <v>0</v>
      </c>
      <c r="N54" s="75">
        <f t="shared" si="3"/>
        <v>0</v>
      </c>
      <c r="O54" s="80">
        <f t="shared" si="19"/>
        <v>0</v>
      </c>
      <c r="P54" s="43">
        <v>0</v>
      </c>
      <c r="Q54" s="44">
        <v>0</v>
      </c>
      <c r="R54" s="75">
        <f t="shared" si="5"/>
        <v>0</v>
      </c>
      <c r="S54" s="80">
        <f t="shared" si="20"/>
        <v>0</v>
      </c>
      <c r="T54" s="43">
        <v>0</v>
      </c>
      <c r="U54" s="44">
        <v>0</v>
      </c>
      <c r="V54" s="75">
        <f t="shared" si="7"/>
        <v>0</v>
      </c>
      <c r="W54" s="80">
        <f t="shared" si="21"/>
        <v>0</v>
      </c>
      <c r="X54" s="43">
        <v>0</v>
      </c>
      <c r="Y54" s="44">
        <v>0</v>
      </c>
      <c r="Z54" s="75">
        <f t="shared" si="9"/>
        <v>0</v>
      </c>
      <c r="AA54" s="80">
        <f t="shared" si="22"/>
        <v>0</v>
      </c>
      <c r="AB54" s="43">
        <v>0</v>
      </c>
      <c r="AC54" s="44">
        <v>0</v>
      </c>
      <c r="AD54" s="75">
        <f t="shared" si="11"/>
        <v>0</v>
      </c>
      <c r="AE54" s="80">
        <f t="shared" si="23"/>
        <v>0</v>
      </c>
      <c r="AF54" s="43">
        <v>0</v>
      </c>
      <c r="AG54" s="44">
        <v>0</v>
      </c>
      <c r="AH54" s="75">
        <f t="shared" si="13"/>
        <v>0</v>
      </c>
      <c r="AI54" s="80">
        <f t="shared" si="24"/>
        <v>0</v>
      </c>
      <c r="AJ54" s="43">
        <v>1</v>
      </c>
      <c r="AK54" s="44">
        <v>0</v>
      </c>
      <c r="AL54" s="75">
        <f t="shared" si="15"/>
        <v>1</v>
      </c>
      <c r="AM54" s="80">
        <f t="shared" si="25"/>
        <v>2.9463759575721861E-4</v>
      </c>
    </row>
    <row r="55" spans="1:39" ht="24.95" customHeight="1">
      <c r="A55" s="3">
        <v>48</v>
      </c>
      <c r="B55" s="50" t="s">
        <v>91</v>
      </c>
      <c r="D55" s="43">
        <v>0</v>
      </c>
      <c r="E55" s="44">
        <v>0</v>
      </c>
      <c r="F55" s="75">
        <f t="shared" si="0"/>
        <v>0</v>
      </c>
      <c r="G55" s="80">
        <f t="shared" si="18"/>
        <v>0</v>
      </c>
      <c r="H55" s="43">
        <v>0</v>
      </c>
      <c r="I55" s="44">
        <v>0</v>
      </c>
      <c r="J55" s="75">
        <f t="shared" si="2"/>
        <v>0</v>
      </c>
      <c r="K55" s="80">
        <f t="shared" si="17"/>
        <v>0</v>
      </c>
      <c r="L55" s="43">
        <v>11</v>
      </c>
      <c r="M55" s="44">
        <v>0</v>
      </c>
      <c r="N55" s="75">
        <f t="shared" si="3"/>
        <v>11</v>
      </c>
      <c r="O55" s="80">
        <f t="shared" si="19"/>
        <v>6.8039834230222056E-4</v>
      </c>
      <c r="P55" s="43">
        <v>321</v>
      </c>
      <c r="Q55" s="44">
        <v>0</v>
      </c>
      <c r="R55" s="75">
        <f t="shared" si="5"/>
        <v>321</v>
      </c>
      <c r="S55" s="80">
        <f t="shared" si="20"/>
        <v>2.4082826918748593E-2</v>
      </c>
      <c r="T55" s="43">
        <v>108</v>
      </c>
      <c r="U55" s="44">
        <v>0</v>
      </c>
      <c r="V55" s="75">
        <f t="shared" si="7"/>
        <v>108</v>
      </c>
      <c r="W55" s="80">
        <f t="shared" si="21"/>
        <v>2.394678492239468E-2</v>
      </c>
      <c r="X55" s="43">
        <v>0</v>
      </c>
      <c r="Y55" s="44">
        <v>0</v>
      </c>
      <c r="Z55" s="75">
        <f t="shared" si="9"/>
        <v>0</v>
      </c>
      <c r="AA55" s="80">
        <f t="shared" si="22"/>
        <v>0</v>
      </c>
      <c r="AB55" s="43">
        <v>63</v>
      </c>
      <c r="AC55" s="44">
        <v>0</v>
      </c>
      <c r="AD55" s="75">
        <f t="shared" si="11"/>
        <v>63</v>
      </c>
      <c r="AE55" s="80">
        <f t="shared" si="23"/>
        <v>7.6234269119070672E-3</v>
      </c>
      <c r="AF55" s="43">
        <v>0</v>
      </c>
      <c r="AG55" s="44">
        <v>0</v>
      </c>
      <c r="AH55" s="75">
        <f t="shared" si="13"/>
        <v>0</v>
      </c>
      <c r="AI55" s="80">
        <f t="shared" si="24"/>
        <v>0</v>
      </c>
      <c r="AJ55" s="43">
        <v>0</v>
      </c>
      <c r="AK55" s="44">
        <v>0</v>
      </c>
      <c r="AL55" s="75">
        <f t="shared" si="15"/>
        <v>0</v>
      </c>
      <c r="AM55" s="80">
        <f t="shared" si="25"/>
        <v>0</v>
      </c>
    </row>
    <row r="56" spans="1:39" ht="24.95" customHeight="1">
      <c r="A56" s="3">
        <v>49</v>
      </c>
      <c r="B56" s="50" t="s">
        <v>109</v>
      </c>
      <c r="D56" s="43">
        <v>6</v>
      </c>
      <c r="E56" s="44">
        <v>794</v>
      </c>
      <c r="F56" s="75">
        <f t="shared" si="0"/>
        <v>800</v>
      </c>
      <c r="G56" s="80">
        <f t="shared" si="18"/>
        <v>1.1144234251803973E-2</v>
      </c>
      <c r="H56" s="43">
        <v>0</v>
      </c>
      <c r="I56" s="44">
        <v>0</v>
      </c>
      <c r="J56" s="75">
        <f t="shared" si="2"/>
        <v>0</v>
      </c>
      <c r="K56" s="80">
        <f t="shared" si="17"/>
        <v>0</v>
      </c>
      <c r="L56" s="43">
        <v>0</v>
      </c>
      <c r="M56" s="44">
        <v>0</v>
      </c>
      <c r="N56" s="75">
        <f t="shared" si="3"/>
        <v>0</v>
      </c>
      <c r="O56" s="80">
        <f t="shared" si="19"/>
        <v>0</v>
      </c>
      <c r="P56" s="43">
        <v>205</v>
      </c>
      <c r="Q56" s="44">
        <v>0</v>
      </c>
      <c r="R56" s="75">
        <f t="shared" si="5"/>
        <v>205</v>
      </c>
      <c r="S56" s="80">
        <f t="shared" si="20"/>
        <v>1.5379998499512342E-2</v>
      </c>
      <c r="T56" s="43">
        <v>1</v>
      </c>
      <c r="U56" s="44">
        <v>0</v>
      </c>
      <c r="V56" s="75">
        <f t="shared" si="7"/>
        <v>1</v>
      </c>
      <c r="W56" s="80">
        <f t="shared" si="21"/>
        <v>2.2172949002217295E-4</v>
      </c>
      <c r="X56" s="43">
        <v>0</v>
      </c>
      <c r="Y56" s="44">
        <v>0</v>
      </c>
      <c r="Z56" s="75">
        <f t="shared" si="9"/>
        <v>0</v>
      </c>
      <c r="AA56" s="80">
        <f t="shared" si="22"/>
        <v>0</v>
      </c>
      <c r="AB56" s="43">
        <v>8</v>
      </c>
      <c r="AC56" s="44">
        <v>0</v>
      </c>
      <c r="AD56" s="75">
        <f t="shared" si="11"/>
        <v>8</v>
      </c>
      <c r="AE56" s="80">
        <f t="shared" si="23"/>
        <v>9.6805421103581804E-4</v>
      </c>
      <c r="AF56" s="43">
        <v>16</v>
      </c>
      <c r="AG56" s="44">
        <v>0</v>
      </c>
      <c r="AH56" s="75">
        <f t="shared" si="13"/>
        <v>16</v>
      </c>
      <c r="AI56" s="80">
        <f t="shared" si="24"/>
        <v>8.1383519837232958E-3</v>
      </c>
      <c r="AJ56" s="43">
        <v>0</v>
      </c>
      <c r="AK56" s="44">
        <v>0</v>
      </c>
      <c r="AL56" s="75">
        <f t="shared" si="15"/>
        <v>0</v>
      </c>
      <c r="AM56" s="80">
        <f t="shared" si="25"/>
        <v>0</v>
      </c>
    </row>
    <row r="57" spans="1:39" ht="24.95" customHeight="1">
      <c r="A57" s="3">
        <v>50</v>
      </c>
      <c r="B57" s="50" t="s">
        <v>51</v>
      </c>
      <c r="D57" s="43">
        <v>1290</v>
      </c>
      <c r="E57" s="44">
        <v>18021</v>
      </c>
      <c r="F57" s="75">
        <f t="shared" si="0"/>
        <v>19311</v>
      </c>
      <c r="G57" s="80">
        <f t="shared" si="18"/>
        <v>0.26900788454573316</v>
      </c>
      <c r="H57" s="43">
        <v>0</v>
      </c>
      <c r="I57" s="44">
        <v>0</v>
      </c>
      <c r="J57" s="75">
        <f t="shared" si="2"/>
        <v>0</v>
      </c>
      <c r="K57" s="80">
        <f t="shared" si="17"/>
        <v>0</v>
      </c>
      <c r="L57" s="43">
        <v>2794</v>
      </c>
      <c r="M57" s="44">
        <v>1368</v>
      </c>
      <c r="N57" s="75">
        <f t="shared" si="3"/>
        <v>4162</v>
      </c>
      <c r="O57" s="80">
        <f t="shared" si="19"/>
        <v>0.25743799096925835</v>
      </c>
      <c r="P57" s="43">
        <v>1090</v>
      </c>
      <c r="Q57" s="44">
        <v>0</v>
      </c>
      <c r="R57" s="75">
        <f t="shared" si="5"/>
        <v>1090</v>
      </c>
      <c r="S57" s="80">
        <f t="shared" si="20"/>
        <v>8.1776577387650984E-2</v>
      </c>
      <c r="T57" s="43">
        <v>74</v>
      </c>
      <c r="U57" s="44">
        <v>0</v>
      </c>
      <c r="V57" s="75">
        <f t="shared" si="7"/>
        <v>74</v>
      </c>
      <c r="W57" s="80">
        <f t="shared" si="21"/>
        <v>1.6407982261640797E-2</v>
      </c>
      <c r="X57" s="43">
        <v>511</v>
      </c>
      <c r="Y57" s="44">
        <v>0</v>
      </c>
      <c r="Z57" s="75">
        <f t="shared" si="9"/>
        <v>511</v>
      </c>
      <c r="AA57" s="80">
        <f t="shared" si="22"/>
        <v>3.9609332609875203E-2</v>
      </c>
      <c r="AB57" s="43">
        <v>81</v>
      </c>
      <c r="AC57" s="44">
        <v>0</v>
      </c>
      <c r="AD57" s="75">
        <f t="shared" si="11"/>
        <v>81</v>
      </c>
      <c r="AE57" s="80">
        <f t="shared" si="23"/>
        <v>9.8015488867376575E-3</v>
      </c>
      <c r="AF57" s="43">
        <v>131</v>
      </c>
      <c r="AG57" s="44">
        <v>0</v>
      </c>
      <c r="AH57" s="75">
        <f t="shared" si="13"/>
        <v>131</v>
      </c>
      <c r="AI57" s="80">
        <f t="shared" si="24"/>
        <v>6.6632756866734491E-2</v>
      </c>
      <c r="AJ57" s="43">
        <v>92</v>
      </c>
      <c r="AK57" s="44">
        <v>0</v>
      </c>
      <c r="AL57" s="75">
        <f t="shared" si="15"/>
        <v>92</v>
      </c>
      <c r="AM57" s="80">
        <f t="shared" si="25"/>
        <v>2.7106658809664112E-2</v>
      </c>
    </row>
    <row r="58" spans="1:39" ht="24.95" customHeight="1">
      <c r="A58" s="3">
        <v>51</v>
      </c>
      <c r="B58" s="50" t="s">
        <v>47</v>
      </c>
      <c r="D58" s="43">
        <v>0</v>
      </c>
      <c r="E58" s="44">
        <v>0</v>
      </c>
      <c r="F58" s="75">
        <f t="shared" si="0"/>
        <v>0</v>
      </c>
      <c r="G58" s="80">
        <f t="shared" si="18"/>
        <v>0</v>
      </c>
      <c r="H58" s="43">
        <v>0</v>
      </c>
      <c r="I58" s="44">
        <v>0</v>
      </c>
      <c r="J58" s="75">
        <f t="shared" si="2"/>
        <v>0</v>
      </c>
      <c r="K58" s="80">
        <f t="shared" si="17"/>
        <v>0</v>
      </c>
      <c r="L58" s="43">
        <v>0</v>
      </c>
      <c r="M58" s="44">
        <v>0</v>
      </c>
      <c r="N58" s="75">
        <f t="shared" si="3"/>
        <v>0</v>
      </c>
      <c r="O58" s="80">
        <f t="shared" si="19"/>
        <v>0</v>
      </c>
      <c r="P58" s="43">
        <v>452</v>
      </c>
      <c r="Q58" s="44">
        <v>0</v>
      </c>
      <c r="R58" s="75">
        <f t="shared" si="5"/>
        <v>452</v>
      </c>
      <c r="S58" s="80">
        <f t="shared" si="20"/>
        <v>3.3911021081851601E-2</v>
      </c>
      <c r="T58" s="43">
        <v>0</v>
      </c>
      <c r="U58" s="44">
        <v>0</v>
      </c>
      <c r="V58" s="75">
        <f t="shared" si="7"/>
        <v>0</v>
      </c>
      <c r="W58" s="80">
        <f t="shared" si="21"/>
        <v>0</v>
      </c>
      <c r="X58" s="43">
        <v>1043</v>
      </c>
      <c r="Y58" s="44">
        <v>0</v>
      </c>
      <c r="Z58" s="75">
        <f t="shared" si="9"/>
        <v>1043</v>
      </c>
      <c r="AA58" s="80">
        <f t="shared" si="22"/>
        <v>8.0846446011937065E-2</v>
      </c>
      <c r="AB58" s="43">
        <v>0</v>
      </c>
      <c r="AC58" s="44">
        <v>0</v>
      </c>
      <c r="AD58" s="75">
        <f t="shared" si="11"/>
        <v>0</v>
      </c>
      <c r="AE58" s="80">
        <f t="shared" si="23"/>
        <v>0</v>
      </c>
      <c r="AF58" s="43">
        <v>0</v>
      </c>
      <c r="AG58" s="44">
        <v>0</v>
      </c>
      <c r="AH58" s="75">
        <f t="shared" si="13"/>
        <v>0</v>
      </c>
      <c r="AI58" s="80">
        <f t="shared" si="24"/>
        <v>0</v>
      </c>
      <c r="AJ58" s="43">
        <v>102</v>
      </c>
      <c r="AK58" s="44">
        <v>0</v>
      </c>
      <c r="AL58" s="75">
        <f t="shared" si="15"/>
        <v>102</v>
      </c>
      <c r="AM58" s="80">
        <f t="shared" si="25"/>
        <v>3.0053034767236298E-2</v>
      </c>
    </row>
    <row r="59" spans="1:39" ht="24.95" customHeight="1">
      <c r="A59" s="3">
        <v>52</v>
      </c>
      <c r="B59" s="50" t="s">
        <v>254</v>
      </c>
      <c r="D59" s="43">
        <v>0</v>
      </c>
      <c r="E59" s="44">
        <v>0</v>
      </c>
      <c r="F59" s="75">
        <f t="shared" si="0"/>
        <v>0</v>
      </c>
      <c r="G59" s="80">
        <f t="shared" si="18"/>
        <v>0</v>
      </c>
      <c r="H59" s="43">
        <v>0</v>
      </c>
      <c r="I59" s="44">
        <v>0</v>
      </c>
      <c r="J59" s="75">
        <f t="shared" si="2"/>
        <v>0</v>
      </c>
      <c r="K59" s="80">
        <f t="shared" si="17"/>
        <v>0</v>
      </c>
      <c r="L59" s="43">
        <v>0</v>
      </c>
      <c r="M59" s="44">
        <v>0</v>
      </c>
      <c r="N59" s="75">
        <f t="shared" si="3"/>
        <v>0</v>
      </c>
      <c r="O59" s="80">
        <f t="shared" si="19"/>
        <v>0</v>
      </c>
      <c r="P59" s="43">
        <v>0</v>
      </c>
      <c r="Q59" s="44">
        <v>0</v>
      </c>
      <c r="R59" s="75">
        <f t="shared" si="5"/>
        <v>0</v>
      </c>
      <c r="S59" s="80">
        <f t="shared" si="20"/>
        <v>0</v>
      </c>
      <c r="T59" s="43">
        <v>0</v>
      </c>
      <c r="U59" s="44">
        <v>0</v>
      </c>
      <c r="V59" s="75">
        <f t="shared" si="7"/>
        <v>0</v>
      </c>
      <c r="W59" s="80">
        <f t="shared" si="21"/>
        <v>0</v>
      </c>
      <c r="X59" s="43">
        <v>0</v>
      </c>
      <c r="Y59" s="44">
        <v>0</v>
      </c>
      <c r="Z59" s="75">
        <f t="shared" si="9"/>
        <v>0</v>
      </c>
      <c r="AA59" s="80">
        <f t="shared" si="22"/>
        <v>0</v>
      </c>
      <c r="AB59" s="43">
        <v>0</v>
      </c>
      <c r="AC59" s="44">
        <v>0</v>
      </c>
      <c r="AD59" s="75">
        <f t="shared" si="11"/>
        <v>0</v>
      </c>
      <c r="AE59" s="80">
        <f t="shared" si="23"/>
        <v>0</v>
      </c>
      <c r="AF59" s="43">
        <v>0</v>
      </c>
      <c r="AG59" s="44">
        <v>0</v>
      </c>
      <c r="AH59" s="75">
        <f t="shared" si="13"/>
        <v>0</v>
      </c>
      <c r="AI59" s="80">
        <f t="shared" si="24"/>
        <v>0</v>
      </c>
      <c r="AJ59" s="43">
        <v>0</v>
      </c>
      <c r="AK59" s="44">
        <v>0</v>
      </c>
      <c r="AL59" s="75">
        <f t="shared" si="15"/>
        <v>0</v>
      </c>
      <c r="AM59" s="80">
        <f t="shared" si="25"/>
        <v>0</v>
      </c>
    </row>
    <row r="60" spans="1:39" ht="24.95" customHeight="1">
      <c r="A60" s="3">
        <v>53</v>
      </c>
      <c r="B60" s="50" t="s">
        <v>44</v>
      </c>
      <c r="D60" s="43">
        <v>0</v>
      </c>
      <c r="E60" s="44">
        <v>0</v>
      </c>
      <c r="F60" s="75">
        <f t="shared" si="0"/>
        <v>0</v>
      </c>
      <c r="G60" s="80">
        <f t="shared" si="18"/>
        <v>0</v>
      </c>
      <c r="H60" s="43">
        <v>0</v>
      </c>
      <c r="I60" s="44">
        <v>0</v>
      </c>
      <c r="J60" s="75">
        <f t="shared" si="2"/>
        <v>0</v>
      </c>
      <c r="K60" s="80">
        <f t="shared" si="17"/>
        <v>0</v>
      </c>
      <c r="L60" s="43">
        <v>0</v>
      </c>
      <c r="M60" s="44">
        <v>0</v>
      </c>
      <c r="N60" s="75">
        <f t="shared" si="3"/>
        <v>0</v>
      </c>
      <c r="O60" s="80">
        <f t="shared" si="19"/>
        <v>0</v>
      </c>
      <c r="P60" s="43">
        <v>73</v>
      </c>
      <c r="Q60" s="44">
        <v>0</v>
      </c>
      <c r="R60" s="75">
        <f t="shared" si="5"/>
        <v>73</v>
      </c>
      <c r="S60" s="80">
        <f t="shared" si="20"/>
        <v>5.4767799534848824E-3</v>
      </c>
      <c r="T60" s="43">
        <v>0</v>
      </c>
      <c r="U60" s="44">
        <v>0</v>
      </c>
      <c r="V60" s="75">
        <f t="shared" si="7"/>
        <v>0</v>
      </c>
      <c r="W60" s="80">
        <f t="shared" si="21"/>
        <v>0</v>
      </c>
      <c r="X60" s="43">
        <v>0</v>
      </c>
      <c r="Y60" s="44">
        <v>0</v>
      </c>
      <c r="Z60" s="75">
        <f t="shared" si="9"/>
        <v>0</v>
      </c>
      <c r="AA60" s="80">
        <f t="shared" si="22"/>
        <v>0</v>
      </c>
      <c r="AB60" s="43">
        <v>0</v>
      </c>
      <c r="AC60" s="44">
        <v>0</v>
      </c>
      <c r="AD60" s="75">
        <f t="shared" si="11"/>
        <v>0</v>
      </c>
      <c r="AE60" s="80">
        <f t="shared" si="23"/>
        <v>0</v>
      </c>
      <c r="AF60" s="43">
        <v>0</v>
      </c>
      <c r="AG60" s="44">
        <v>0</v>
      </c>
      <c r="AH60" s="75">
        <f t="shared" si="13"/>
        <v>0</v>
      </c>
      <c r="AI60" s="80">
        <f t="shared" si="24"/>
        <v>0</v>
      </c>
      <c r="AJ60" s="43">
        <v>0</v>
      </c>
      <c r="AK60" s="44">
        <v>0</v>
      </c>
      <c r="AL60" s="75">
        <f t="shared" si="15"/>
        <v>0</v>
      </c>
      <c r="AM60" s="80">
        <f t="shared" si="25"/>
        <v>0</v>
      </c>
    </row>
    <row r="61" spans="1:39" ht="24.95" customHeight="1">
      <c r="A61" s="3">
        <v>54</v>
      </c>
      <c r="B61" s="50" t="s">
        <v>112</v>
      </c>
      <c r="D61" s="43">
        <v>0</v>
      </c>
      <c r="E61" s="44">
        <v>0</v>
      </c>
      <c r="F61" s="75">
        <f t="shared" si="0"/>
        <v>0</v>
      </c>
      <c r="G61" s="80">
        <f t="shared" si="18"/>
        <v>0</v>
      </c>
      <c r="H61" s="43">
        <v>29241</v>
      </c>
      <c r="I61" s="44">
        <v>0</v>
      </c>
      <c r="J61" s="75">
        <f t="shared" si="2"/>
        <v>29241</v>
      </c>
      <c r="K61" s="80">
        <f t="shared" si="17"/>
        <v>1</v>
      </c>
      <c r="L61" s="43">
        <v>0</v>
      </c>
      <c r="M61" s="44">
        <v>0</v>
      </c>
      <c r="N61" s="75">
        <f t="shared" si="3"/>
        <v>0</v>
      </c>
      <c r="O61" s="80">
        <f t="shared" si="19"/>
        <v>0</v>
      </c>
      <c r="P61" s="43">
        <v>138</v>
      </c>
      <c r="Q61" s="44">
        <v>0</v>
      </c>
      <c r="R61" s="75">
        <f t="shared" si="5"/>
        <v>138</v>
      </c>
      <c r="S61" s="80">
        <f t="shared" si="20"/>
        <v>1.0353364843574162E-2</v>
      </c>
      <c r="T61" s="43">
        <v>0</v>
      </c>
      <c r="U61" s="44">
        <v>0</v>
      </c>
      <c r="V61" s="75">
        <f t="shared" si="7"/>
        <v>0</v>
      </c>
      <c r="W61" s="80">
        <f t="shared" si="21"/>
        <v>0</v>
      </c>
      <c r="X61" s="43">
        <v>3276</v>
      </c>
      <c r="Y61" s="44">
        <v>0</v>
      </c>
      <c r="Z61" s="75">
        <f t="shared" si="9"/>
        <v>3276</v>
      </c>
      <c r="AA61" s="80">
        <f t="shared" si="22"/>
        <v>0.25393380358111772</v>
      </c>
      <c r="AB61" s="43">
        <v>0</v>
      </c>
      <c r="AC61" s="44">
        <v>0</v>
      </c>
      <c r="AD61" s="75">
        <f t="shared" si="11"/>
        <v>0</v>
      </c>
      <c r="AE61" s="80">
        <f t="shared" si="23"/>
        <v>0</v>
      </c>
      <c r="AF61" s="43">
        <v>0</v>
      </c>
      <c r="AG61" s="44">
        <v>0</v>
      </c>
      <c r="AH61" s="75">
        <f t="shared" si="13"/>
        <v>0</v>
      </c>
      <c r="AI61" s="80">
        <f t="shared" si="24"/>
        <v>0</v>
      </c>
      <c r="AJ61" s="43">
        <v>0</v>
      </c>
      <c r="AK61" s="44">
        <v>0</v>
      </c>
      <c r="AL61" s="75">
        <f t="shared" si="15"/>
        <v>0</v>
      </c>
      <c r="AM61" s="80">
        <f t="shared" si="25"/>
        <v>0</v>
      </c>
    </row>
    <row r="62" spans="1:39" ht="24.95" customHeight="1">
      <c r="A62" s="3">
        <v>55</v>
      </c>
      <c r="B62" s="50" t="s">
        <v>232</v>
      </c>
      <c r="D62" s="43">
        <v>0</v>
      </c>
      <c r="E62" s="44">
        <v>0</v>
      </c>
      <c r="F62" s="75">
        <f t="shared" si="0"/>
        <v>0</v>
      </c>
      <c r="G62" s="80">
        <f t="shared" si="18"/>
        <v>0</v>
      </c>
      <c r="H62" s="43">
        <v>0</v>
      </c>
      <c r="I62" s="44">
        <v>0</v>
      </c>
      <c r="J62" s="75">
        <f t="shared" si="2"/>
        <v>0</v>
      </c>
      <c r="K62" s="80">
        <f t="shared" si="17"/>
        <v>0</v>
      </c>
      <c r="L62" s="43">
        <v>0</v>
      </c>
      <c r="M62" s="44">
        <v>0</v>
      </c>
      <c r="N62" s="75">
        <f t="shared" si="3"/>
        <v>0</v>
      </c>
      <c r="O62" s="80">
        <f t="shared" si="19"/>
        <v>0</v>
      </c>
      <c r="P62" s="43">
        <v>0</v>
      </c>
      <c r="Q62" s="44">
        <v>0</v>
      </c>
      <c r="R62" s="75">
        <f t="shared" si="5"/>
        <v>0</v>
      </c>
      <c r="S62" s="80">
        <f t="shared" si="20"/>
        <v>0</v>
      </c>
      <c r="T62" s="43">
        <v>0</v>
      </c>
      <c r="U62" s="44">
        <v>0</v>
      </c>
      <c r="V62" s="75">
        <f t="shared" si="7"/>
        <v>0</v>
      </c>
      <c r="W62" s="80">
        <f t="shared" si="21"/>
        <v>0</v>
      </c>
      <c r="X62" s="43">
        <v>0</v>
      </c>
      <c r="Y62" s="44">
        <v>0</v>
      </c>
      <c r="Z62" s="75">
        <f t="shared" si="9"/>
        <v>0</v>
      </c>
      <c r="AA62" s="80">
        <f t="shared" si="22"/>
        <v>0</v>
      </c>
      <c r="AB62" s="43">
        <v>36</v>
      </c>
      <c r="AC62" s="44">
        <v>0</v>
      </c>
      <c r="AD62" s="75">
        <f t="shared" si="11"/>
        <v>36</v>
      </c>
      <c r="AE62" s="80">
        <f t="shared" si="23"/>
        <v>4.3562439496611814E-3</v>
      </c>
      <c r="AF62" s="43">
        <v>0</v>
      </c>
      <c r="AG62" s="44">
        <v>0</v>
      </c>
      <c r="AH62" s="75">
        <f t="shared" si="13"/>
        <v>0</v>
      </c>
      <c r="AI62" s="80">
        <f t="shared" si="24"/>
        <v>0</v>
      </c>
      <c r="AJ62" s="43">
        <v>0</v>
      </c>
      <c r="AK62" s="44">
        <v>0</v>
      </c>
      <c r="AL62" s="75">
        <f t="shared" si="15"/>
        <v>0</v>
      </c>
      <c r="AM62" s="80">
        <f t="shared" si="25"/>
        <v>0</v>
      </c>
    </row>
    <row r="63" spans="1:39" ht="24.95" customHeight="1">
      <c r="A63" s="3">
        <v>56</v>
      </c>
      <c r="B63" s="50" t="s">
        <v>187</v>
      </c>
      <c r="D63" s="43">
        <v>0</v>
      </c>
      <c r="E63" s="44">
        <v>0</v>
      </c>
      <c r="F63" s="75">
        <f t="shared" si="0"/>
        <v>0</v>
      </c>
      <c r="G63" s="80">
        <f t="shared" si="18"/>
        <v>0</v>
      </c>
      <c r="H63" s="43">
        <v>0</v>
      </c>
      <c r="I63" s="44">
        <v>0</v>
      </c>
      <c r="J63" s="75">
        <f t="shared" si="2"/>
        <v>0</v>
      </c>
      <c r="K63" s="80">
        <f t="shared" si="17"/>
        <v>0</v>
      </c>
      <c r="L63" s="43">
        <v>0</v>
      </c>
      <c r="M63" s="44">
        <v>0</v>
      </c>
      <c r="N63" s="75">
        <f t="shared" si="3"/>
        <v>0</v>
      </c>
      <c r="O63" s="80">
        <f t="shared" si="19"/>
        <v>0</v>
      </c>
      <c r="P63" s="43">
        <v>0</v>
      </c>
      <c r="Q63" s="44">
        <v>0</v>
      </c>
      <c r="R63" s="75">
        <f t="shared" si="5"/>
        <v>0</v>
      </c>
      <c r="S63" s="80">
        <f t="shared" si="20"/>
        <v>0</v>
      </c>
      <c r="T63" s="43">
        <v>0</v>
      </c>
      <c r="U63" s="44">
        <v>0</v>
      </c>
      <c r="V63" s="75">
        <f t="shared" si="7"/>
        <v>0</v>
      </c>
      <c r="W63" s="80">
        <f t="shared" si="21"/>
        <v>0</v>
      </c>
      <c r="X63" s="43">
        <v>0</v>
      </c>
      <c r="Y63" s="44">
        <v>0</v>
      </c>
      <c r="Z63" s="75">
        <f t="shared" si="9"/>
        <v>0</v>
      </c>
      <c r="AA63" s="80">
        <f t="shared" si="22"/>
        <v>0</v>
      </c>
      <c r="AB63" s="43">
        <v>0</v>
      </c>
      <c r="AC63" s="44">
        <v>0</v>
      </c>
      <c r="AD63" s="75">
        <f t="shared" si="11"/>
        <v>0</v>
      </c>
      <c r="AE63" s="80">
        <f t="shared" si="23"/>
        <v>0</v>
      </c>
      <c r="AF63" s="43">
        <v>0</v>
      </c>
      <c r="AG63" s="44">
        <v>0</v>
      </c>
      <c r="AH63" s="75">
        <f t="shared" si="13"/>
        <v>0</v>
      </c>
      <c r="AI63" s="80">
        <f t="shared" si="24"/>
        <v>0</v>
      </c>
      <c r="AJ63" s="43">
        <v>2</v>
      </c>
      <c r="AK63" s="44">
        <v>0</v>
      </c>
      <c r="AL63" s="75">
        <f t="shared" si="15"/>
        <v>2</v>
      </c>
      <c r="AM63" s="80">
        <f t="shared" si="25"/>
        <v>5.8927519151443723E-4</v>
      </c>
    </row>
    <row r="64" spans="1:39" ht="24.95" customHeight="1">
      <c r="A64" s="3">
        <v>57</v>
      </c>
      <c r="B64" s="50" t="s">
        <v>50</v>
      </c>
      <c r="D64" s="43">
        <v>0</v>
      </c>
      <c r="E64" s="44">
        <v>4</v>
      </c>
      <c r="F64" s="75">
        <f t="shared" si="0"/>
        <v>4</v>
      </c>
      <c r="G64" s="80">
        <f t="shared" si="18"/>
        <v>5.5721171259019861E-5</v>
      </c>
      <c r="H64" s="43">
        <v>0</v>
      </c>
      <c r="I64" s="44">
        <v>0</v>
      </c>
      <c r="J64" s="75">
        <f t="shared" si="2"/>
        <v>0</v>
      </c>
      <c r="K64" s="80">
        <f t="shared" si="17"/>
        <v>0</v>
      </c>
      <c r="L64" s="43">
        <v>203</v>
      </c>
      <c r="M64" s="44">
        <v>0</v>
      </c>
      <c r="N64" s="75">
        <f t="shared" si="3"/>
        <v>203</v>
      </c>
      <c r="O64" s="80">
        <f t="shared" si="19"/>
        <v>1.2556442135213708E-2</v>
      </c>
      <c r="P64" s="43">
        <v>160</v>
      </c>
      <c r="Q64" s="44">
        <v>0</v>
      </c>
      <c r="R64" s="75">
        <f t="shared" si="5"/>
        <v>160</v>
      </c>
      <c r="S64" s="80">
        <f t="shared" si="20"/>
        <v>1.2003901267912072E-2</v>
      </c>
      <c r="T64" s="43">
        <v>17</v>
      </c>
      <c r="U64" s="44">
        <v>0</v>
      </c>
      <c r="V64" s="75">
        <f t="shared" si="7"/>
        <v>17</v>
      </c>
      <c r="W64" s="80">
        <f t="shared" si="21"/>
        <v>3.7694013303769401E-3</v>
      </c>
      <c r="X64" s="43">
        <v>0</v>
      </c>
      <c r="Y64" s="44">
        <v>0</v>
      </c>
      <c r="Z64" s="75">
        <f t="shared" si="9"/>
        <v>0</v>
      </c>
      <c r="AA64" s="80">
        <f t="shared" si="22"/>
        <v>0</v>
      </c>
      <c r="AB64" s="43">
        <v>26</v>
      </c>
      <c r="AC64" s="44">
        <v>0</v>
      </c>
      <c r="AD64" s="75">
        <f t="shared" si="11"/>
        <v>26</v>
      </c>
      <c r="AE64" s="80">
        <f t="shared" si="23"/>
        <v>3.1461761858664087E-3</v>
      </c>
      <c r="AF64" s="43">
        <v>21</v>
      </c>
      <c r="AG64" s="44">
        <v>0</v>
      </c>
      <c r="AH64" s="75">
        <f t="shared" si="13"/>
        <v>21</v>
      </c>
      <c r="AI64" s="80">
        <f t="shared" si="24"/>
        <v>1.0681586978636826E-2</v>
      </c>
      <c r="AJ64" s="43">
        <v>0</v>
      </c>
      <c r="AK64" s="44">
        <v>0</v>
      </c>
      <c r="AL64" s="75">
        <f t="shared" si="15"/>
        <v>0</v>
      </c>
      <c r="AM64" s="80">
        <f t="shared" si="25"/>
        <v>0</v>
      </c>
    </row>
    <row r="65" spans="1:39" ht="24.95" customHeight="1">
      <c r="A65" s="3">
        <v>58</v>
      </c>
      <c r="B65" s="50" t="s">
        <v>228</v>
      </c>
      <c r="D65" s="43">
        <v>0</v>
      </c>
      <c r="E65" s="44">
        <v>0</v>
      </c>
      <c r="F65" s="75">
        <f t="shared" si="0"/>
        <v>0</v>
      </c>
      <c r="G65" s="80">
        <f t="shared" si="18"/>
        <v>0</v>
      </c>
      <c r="H65" s="43">
        <v>0</v>
      </c>
      <c r="I65" s="44">
        <v>0</v>
      </c>
      <c r="J65" s="75">
        <f t="shared" si="2"/>
        <v>0</v>
      </c>
      <c r="K65" s="80">
        <f t="shared" si="17"/>
        <v>0</v>
      </c>
      <c r="L65" s="43">
        <v>0</v>
      </c>
      <c r="M65" s="44">
        <v>0</v>
      </c>
      <c r="N65" s="75">
        <f t="shared" si="3"/>
        <v>0</v>
      </c>
      <c r="O65" s="80">
        <f t="shared" si="19"/>
        <v>0</v>
      </c>
      <c r="P65" s="43">
        <v>0</v>
      </c>
      <c r="Q65" s="44">
        <v>0</v>
      </c>
      <c r="R65" s="75">
        <f t="shared" si="5"/>
        <v>0</v>
      </c>
      <c r="S65" s="80">
        <f t="shared" si="20"/>
        <v>0</v>
      </c>
      <c r="T65" s="43">
        <v>1</v>
      </c>
      <c r="U65" s="44">
        <v>0</v>
      </c>
      <c r="V65" s="75">
        <f t="shared" si="7"/>
        <v>1</v>
      </c>
      <c r="W65" s="80">
        <f t="shared" si="21"/>
        <v>2.2172949002217295E-4</v>
      </c>
      <c r="X65" s="43">
        <v>0</v>
      </c>
      <c r="Y65" s="44">
        <v>0</v>
      </c>
      <c r="Z65" s="75">
        <f t="shared" si="9"/>
        <v>0</v>
      </c>
      <c r="AA65" s="80">
        <f t="shared" si="22"/>
        <v>0</v>
      </c>
      <c r="AB65" s="43">
        <v>0</v>
      </c>
      <c r="AC65" s="44">
        <v>0</v>
      </c>
      <c r="AD65" s="75">
        <f t="shared" si="11"/>
        <v>0</v>
      </c>
      <c r="AE65" s="80">
        <f t="shared" si="23"/>
        <v>0</v>
      </c>
      <c r="AF65" s="43">
        <v>0</v>
      </c>
      <c r="AG65" s="44">
        <v>0</v>
      </c>
      <c r="AH65" s="75">
        <f t="shared" si="13"/>
        <v>0</v>
      </c>
      <c r="AI65" s="80">
        <f t="shared" si="24"/>
        <v>0</v>
      </c>
      <c r="AJ65" s="43">
        <v>0</v>
      </c>
      <c r="AK65" s="44">
        <v>0</v>
      </c>
      <c r="AL65" s="75">
        <f t="shared" si="15"/>
        <v>0</v>
      </c>
      <c r="AM65" s="80">
        <f t="shared" si="25"/>
        <v>0</v>
      </c>
    </row>
    <row r="66" spans="1:39" ht="24.95" customHeight="1">
      <c r="A66" s="3">
        <v>59</v>
      </c>
      <c r="B66" s="50" t="s">
        <v>77</v>
      </c>
      <c r="D66" s="43">
        <v>9</v>
      </c>
      <c r="E66" s="44">
        <v>5214</v>
      </c>
      <c r="F66" s="75">
        <f t="shared" si="0"/>
        <v>5223</v>
      </c>
      <c r="G66" s="80">
        <f t="shared" si="18"/>
        <v>7.2757919371465182E-2</v>
      </c>
      <c r="H66" s="43">
        <v>0</v>
      </c>
      <c r="I66" s="44">
        <v>0</v>
      </c>
      <c r="J66" s="75">
        <f t="shared" si="2"/>
        <v>0</v>
      </c>
      <c r="K66" s="80">
        <f t="shared" si="17"/>
        <v>0</v>
      </c>
      <c r="L66" s="43">
        <v>1555</v>
      </c>
      <c r="M66" s="44">
        <v>0</v>
      </c>
      <c r="N66" s="75">
        <f t="shared" si="3"/>
        <v>1555</v>
      </c>
      <c r="O66" s="80">
        <f t="shared" si="19"/>
        <v>9.6183583843632084E-2</v>
      </c>
      <c r="P66" s="43">
        <v>671</v>
      </c>
      <c r="Q66" s="44">
        <v>0</v>
      </c>
      <c r="R66" s="75">
        <f t="shared" si="5"/>
        <v>671</v>
      </c>
      <c r="S66" s="80">
        <f t="shared" si="20"/>
        <v>5.0341360942306249E-2</v>
      </c>
      <c r="T66" s="43">
        <v>3</v>
      </c>
      <c r="U66" s="44">
        <v>0</v>
      </c>
      <c r="V66" s="75">
        <f t="shared" si="7"/>
        <v>3</v>
      </c>
      <c r="W66" s="80">
        <f t="shared" si="21"/>
        <v>6.6518847006651885E-4</v>
      </c>
      <c r="X66" s="43">
        <v>218</v>
      </c>
      <c r="Y66" s="44">
        <v>0</v>
      </c>
      <c r="Z66" s="75">
        <f t="shared" si="9"/>
        <v>218</v>
      </c>
      <c r="AA66" s="80">
        <f t="shared" si="22"/>
        <v>1.6897914890318579E-2</v>
      </c>
      <c r="AB66" s="43">
        <v>5</v>
      </c>
      <c r="AC66" s="44">
        <v>0</v>
      </c>
      <c r="AD66" s="75">
        <f t="shared" si="11"/>
        <v>5</v>
      </c>
      <c r="AE66" s="80">
        <f t="shared" si="23"/>
        <v>6.0503388189738622E-4</v>
      </c>
      <c r="AF66" s="43">
        <v>143</v>
      </c>
      <c r="AG66" s="44">
        <v>0</v>
      </c>
      <c r="AH66" s="75">
        <f t="shared" si="13"/>
        <v>143</v>
      </c>
      <c r="AI66" s="80">
        <f t="shared" si="24"/>
        <v>7.2736520854526962E-2</v>
      </c>
      <c r="AJ66" s="43">
        <v>1</v>
      </c>
      <c r="AK66" s="44">
        <v>0</v>
      </c>
      <c r="AL66" s="75">
        <f t="shared" si="15"/>
        <v>1</v>
      </c>
      <c r="AM66" s="80">
        <f t="shared" si="25"/>
        <v>2.9463759575721861E-4</v>
      </c>
    </row>
    <row r="67" spans="1:39" ht="24.95" customHeight="1">
      <c r="A67" s="3">
        <v>60</v>
      </c>
      <c r="B67" s="50" t="s">
        <v>105</v>
      </c>
      <c r="D67" s="43">
        <v>2</v>
      </c>
      <c r="E67" s="44">
        <v>0</v>
      </c>
      <c r="F67" s="75">
        <f t="shared" si="0"/>
        <v>2</v>
      </c>
      <c r="G67" s="80">
        <f t="shared" si="18"/>
        <v>2.7860585629509931E-5</v>
      </c>
      <c r="H67" s="43">
        <v>0</v>
      </c>
      <c r="I67" s="44">
        <v>0</v>
      </c>
      <c r="J67" s="75">
        <f t="shared" si="2"/>
        <v>0</v>
      </c>
      <c r="K67" s="80">
        <f t="shared" si="17"/>
        <v>0</v>
      </c>
      <c r="L67" s="43">
        <v>0</v>
      </c>
      <c r="M67" s="44">
        <v>0</v>
      </c>
      <c r="N67" s="75">
        <f t="shared" si="3"/>
        <v>0</v>
      </c>
      <c r="O67" s="80">
        <f t="shared" si="19"/>
        <v>0</v>
      </c>
      <c r="P67" s="43">
        <v>61</v>
      </c>
      <c r="Q67" s="44">
        <v>0</v>
      </c>
      <c r="R67" s="75">
        <f t="shared" si="5"/>
        <v>61</v>
      </c>
      <c r="S67" s="80">
        <f t="shared" si="20"/>
        <v>4.5764873583914768E-3</v>
      </c>
      <c r="T67" s="43">
        <v>8</v>
      </c>
      <c r="U67" s="44">
        <v>0</v>
      </c>
      <c r="V67" s="75">
        <f t="shared" si="7"/>
        <v>8</v>
      </c>
      <c r="W67" s="80">
        <f t="shared" si="21"/>
        <v>1.7738359201773836E-3</v>
      </c>
      <c r="X67" s="43">
        <v>83</v>
      </c>
      <c r="Y67" s="44">
        <v>0</v>
      </c>
      <c r="Z67" s="75">
        <f t="shared" si="9"/>
        <v>83</v>
      </c>
      <c r="AA67" s="80">
        <f t="shared" si="22"/>
        <v>6.4336097976901013E-3</v>
      </c>
      <c r="AB67" s="43">
        <v>19</v>
      </c>
      <c r="AC67" s="44">
        <v>0</v>
      </c>
      <c r="AD67" s="75">
        <f t="shared" si="11"/>
        <v>19</v>
      </c>
      <c r="AE67" s="80">
        <f t="shared" si="23"/>
        <v>2.2991287512100678E-3</v>
      </c>
      <c r="AF67" s="43">
        <v>0</v>
      </c>
      <c r="AG67" s="44">
        <v>0</v>
      </c>
      <c r="AH67" s="75">
        <f t="shared" si="13"/>
        <v>0</v>
      </c>
      <c r="AI67" s="80">
        <f t="shared" si="24"/>
        <v>0</v>
      </c>
      <c r="AJ67" s="43">
        <v>0</v>
      </c>
      <c r="AK67" s="44">
        <v>0</v>
      </c>
      <c r="AL67" s="75">
        <f t="shared" si="15"/>
        <v>0</v>
      </c>
      <c r="AM67" s="80">
        <f t="shared" si="25"/>
        <v>0</v>
      </c>
    </row>
    <row r="68" spans="1:39" ht="24.95" customHeight="1">
      <c r="A68" s="3">
        <v>61</v>
      </c>
      <c r="B68" s="50" t="s">
        <v>246</v>
      </c>
      <c r="D68" s="43">
        <v>0</v>
      </c>
      <c r="E68" s="44">
        <v>0</v>
      </c>
      <c r="F68" s="75">
        <f t="shared" si="0"/>
        <v>0</v>
      </c>
      <c r="G68" s="80">
        <f t="shared" si="18"/>
        <v>0</v>
      </c>
      <c r="H68" s="43">
        <v>0</v>
      </c>
      <c r="I68" s="44">
        <v>0</v>
      </c>
      <c r="J68" s="75">
        <f t="shared" si="2"/>
        <v>0</v>
      </c>
      <c r="K68" s="80">
        <f t="shared" si="17"/>
        <v>0</v>
      </c>
      <c r="L68" s="43">
        <v>0</v>
      </c>
      <c r="M68" s="44">
        <v>0</v>
      </c>
      <c r="N68" s="75">
        <f t="shared" si="3"/>
        <v>0</v>
      </c>
      <c r="O68" s="80">
        <f t="shared" si="19"/>
        <v>0</v>
      </c>
      <c r="P68" s="43">
        <v>0</v>
      </c>
      <c r="Q68" s="44">
        <v>0</v>
      </c>
      <c r="R68" s="75">
        <f t="shared" si="5"/>
        <v>0</v>
      </c>
      <c r="S68" s="80">
        <f t="shared" si="20"/>
        <v>0</v>
      </c>
      <c r="T68" s="43">
        <v>0</v>
      </c>
      <c r="U68" s="44">
        <v>0</v>
      </c>
      <c r="V68" s="75">
        <f t="shared" si="7"/>
        <v>0</v>
      </c>
      <c r="W68" s="80">
        <f t="shared" si="21"/>
        <v>0</v>
      </c>
      <c r="X68" s="43">
        <v>47</v>
      </c>
      <c r="Y68" s="44">
        <v>0</v>
      </c>
      <c r="Z68" s="75">
        <f t="shared" si="9"/>
        <v>47</v>
      </c>
      <c r="AA68" s="80">
        <f t="shared" si="22"/>
        <v>3.6431284396558406E-3</v>
      </c>
      <c r="AB68" s="43">
        <v>0</v>
      </c>
      <c r="AC68" s="44">
        <v>0</v>
      </c>
      <c r="AD68" s="75">
        <f t="shared" si="11"/>
        <v>0</v>
      </c>
      <c r="AE68" s="80">
        <f t="shared" si="23"/>
        <v>0</v>
      </c>
      <c r="AF68" s="43">
        <v>0</v>
      </c>
      <c r="AG68" s="44">
        <v>0</v>
      </c>
      <c r="AH68" s="75">
        <f t="shared" si="13"/>
        <v>0</v>
      </c>
      <c r="AI68" s="80">
        <f t="shared" si="24"/>
        <v>0</v>
      </c>
      <c r="AJ68" s="43">
        <v>0</v>
      </c>
      <c r="AK68" s="44">
        <v>0</v>
      </c>
      <c r="AL68" s="75">
        <f t="shared" si="15"/>
        <v>0</v>
      </c>
      <c r="AM68" s="80">
        <f t="shared" si="25"/>
        <v>0</v>
      </c>
    </row>
    <row r="69" spans="1:39" ht="24.95" customHeight="1">
      <c r="A69" s="3">
        <v>62</v>
      </c>
      <c r="B69" s="50" t="s">
        <v>95</v>
      </c>
      <c r="D69" s="43">
        <v>80</v>
      </c>
      <c r="E69" s="44">
        <v>0</v>
      </c>
      <c r="F69" s="75">
        <f t="shared" si="0"/>
        <v>80</v>
      </c>
      <c r="G69" s="80">
        <f t="shared" si="18"/>
        <v>1.1144234251803972E-3</v>
      </c>
      <c r="H69" s="43">
        <v>0</v>
      </c>
      <c r="I69" s="44">
        <v>0</v>
      </c>
      <c r="J69" s="75">
        <f t="shared" si="2"/>
        <v>0</v>
      </c>
      <c r="K69" s="80">
        <f t="shared" si="17"/>
        <v>0</v>
      </c>
      <c r="L69" s="43">
        <v>0</v>
      </c>
      <c r="M69" s="44">
        <v>0</v>
      </c>
      <c r="N69" s="75">
        <f t="shared" si="3"/>
        <v>0</v>
      </c>
      <c r="O69" s="80">
        <f t="shared" si="19"/>
        <v>0</v>
      </c>
      <c r="P69" s="43">
        <v>148</v>
      </c>
      <c r="Q69" s="44">
        <v>0</v>
      </c>
      <c r="R69" s="75">
        <f t="shared" si="5"/>
        <v>148</v>
      </c>
      <c r="S69" s="80">
        <f t="shared" si="20"/>
        <v>1.1103608672818666E-2</v>
      </c>
      <c r="T69" s="43">
        <v>4</v>
      </c>
      <c r="U69" s="44">
        <v>0</v>
      </c>
      <c r="V69" s="75">
        <f t="shared" si="7"/>
        <v>4</v>
      </c>
      <c r="W69" s="80">
        <f t="shared" si="21"/>
        <v>8.869179600886918E-4</v>
      </c>
      <c r="X69" s="43">
        <v>140</v>
      </c>
      <c r="Y69" s="44">
        <v>0</v>
      </c>
      <c r="Z69" s="75">
        <f t="shared" si="9"/>
        <v>140</v>
      </c>
      <c r="AA69" s="80">
        <f t="shared" si="22"/>
        <v>1.0851871947911014E-2</v>
      </c>
      <c r="AB69" s="43">
        <v>14</v>
      </c>
      <c r="AC69" s="44">
        <v>0</v>
      </c>
      <c r="AD69" s="75">
        <f t="shared" si="11"/>
        <v>14</v>
      </c>
      <c r="AE69" s="80">
        <f t="shared" si="23"/>
        <v>1.6940948693126815E-3</v>
      </c>
      <c r="AF69" s="43">
        <v>0</v>
      </c>
      <c r="AG69" s="44">
        <v>0</v>
      </c>
      <c r="AH69" s="75">
        <f t="shared" si="13"/>
        <v>0</v>
      </c>
      <c r="AI69" s="80">
        <f t="shared" si="24"/>
        <v>0</v>
      </c>
      <c r="AJ69" s="43">
        <v>167</v>
      </c>
      <c r="AK69" s="44">
        <v>0</v>
      </c>
      <c r="AL69" s="75">
        <f t="shared" si="15"/>
        <v>167</v>
      </c>
      <c r="AM69" s="80">
        <f t="shared" si="25"/>
        <v>4.9204478491455511E-2</v>
      </c>
    </row>
    <row r="70" spans="1:39" ht="24.95" customHeight="1">
      <c r="A70" s="3">
        <v>63</v>
      </c>
      <c r="B70" s="50" t="s">
        <v>195</v>
      </c>
      <c r="D70" s="43">
        <v>21</v>
      </c>
      <c r="E70" s="44">
        <v>0</v>
      </c>
      <c r="F70" s="75">
        <f t="shared" si="0"/>
        <v>21</v>
      </c>
      <c r="G70" s="80">
        <f t="shared" si="18"/>
        <v>2.9253614910985427E-4</v>
      </c>
      <c r="H70" s="43">
        <v>0</v>
      </c>
      <c r="I70" s="44">
        <v>0</v>
      </c>
      <c r="J70" s="75">
        <f t="shared" si="2"/>
        <v>0</v>
      </c>
      <c r="K70" s="80">
        <f t="shared" si="17"/>
        <v>0</v>
      </c>
      <c r="L70" s="43">
        <v>0</v>
      </c>
      <c r="M70" s="44">
        <v>0</v>
      </c>
      <c r="N70" s="75">
        <f t="shared" si="3"/>
        <v>0</v>
      </c>
      <c r="O70" s="80">
        <f t="shared" si="19"/>
        <v>0</v>
      </c>
      <c r="P70" s="43">
        <v>0</v>
      </c>
      <c r="Q70" s="44">
        <v>0</v>
      </c>
      <c r="R70" s="75">
        <f t="shared" si="5"/>
        <v>0</v>
      </c>
      <c r="S70" s="80">
        <f t="shared" si="20"/>
        <v>0</v>
      </c>
      <c r="T70" s="43">
        <v>0</v>
      </c>
      <c r="U70" s="44">
        <v>0</v>
      </c>
      <c r="V70" s="75">
        <f t="shared" si="7"/>
        <v>0</v>
      </c>
      <c r="W70" s="80">
        <f t="shared" si="21"/>
        <v>0</v>
      </c>
      <c r="X70" s="43">
        <v>0</v>
      </c>
      <c r="Y70" s="44">
        <v>0</v>
      </c>
      <c r="Z70" s="75">
        <f t="shared" si="9"/>
        <v>0</v>
      </c>
      <c r="AA70" s="80">
        <f t="shared" si="22"/>
        <v>0</v>
      </c>
      <c r="AB70" s="43">
        <v>0</v>
      </c>
      <c r="AC70" s="44">
        <v>0</v>
      </c>
      <c r="AD70" s="75">
        <f t="shared" si="11"/>
        <v>0</v>
      </c>
      <c r="AE70" s="80">
        <f t="shared" si="23"/>
        <v>0</v>
      </c>
      <c r="AF70" s="43">
        <v>0</v>
      </c>
      <c r="AG70" s="44">
        <v>0</v>
      </c>
      <c r="AH70" s="75">
        <f t="shared" si="13"/>
        <v>0</v>
      </c>
      <c r="AI70" s="80">
        <f t="shared" si="24"/>
        <v>0</v>
      </c>
      <c r="AJ70" s="43">
        <v>0</v>
      </c>
      <c r="AK70" s="44">
        <v>0</v>
      </c>
      <c r="AL70" s="75">
        <f t="shared" si="15"/>
        <v>0</v>
      </c>
      <c r="AM70" s="80">
        <f t="shared" si="25"/>
        <v>0</v>
      </c>
    </row>
    <row r="71" spans="1:39" ht="24.95" customHeight="1">
      <c r="A71" s="3">
        <v>64</v>
      </c>
      <c r="B71" s="50" t="s">
        <v>196</v>
      </c>
      <c r="D71" s="43">
        <v>0</v>
      </c>
      <c r="E71" s="44">
        <v>0</v>
      </c>
      <c r="F71" s="75">
        <f t="shared" si="0"/>
        <v>0</v>
      </c>
      <c r="G71" s="80">
        <f t="shared" si="18"/>
        <v>0</v>
      </c>
      <c r="H71" s="43">
        <v>0</v>
      </c>
      <c r="I71" s="44">
        <v>0</v>
      </c>
      <c r="J71" s="75">
        <f t="shared" si="2"/>
        <v>0</v>
      </c>
      <c r="K71" s="80">
        <f t="shared" si="17"/>
        <v>0</v>
      </c>
      <c r="L71" s="43">
        <v>0</v>
      </c>
      <c r="M71" s="44">
        <v>0</v>
      </c>
      <c r="N71" s="75">
        <f t="shared" si="3"/>
        <v>0</v>
      </c>
      <c r="O71" s="80">
        <f t="shared" si="19"/>
        <v>0</v>
      </c>
      <c r="P71" s="43">
        <v>0</v>
      </c>
      <c r="Q71" s="44">
        <v>0</v>
      </c>
      <c r="R71" s="75">
        <f t="shared" si="5"/>
        <v>0</v>
      </c>
      <c r="S71" s="80">
        <f t="shared" si="20"/>
        <v>0</v>
      </c>
      <c r="T71" s="43">
        <v>0</v>
      </c>
      <c r="U71" s="44">
        <v>0</v>
      </c>
      <c r="V71" s="75">
        <f t="shared" si="7"/>
        <v>0</v>
      </c>
      <c r="W71" s="80">
        <f t="shared" si="21"/>
        <v>0</v>
      </c>
      <c r="X71" s="43">
        <v>0</v>
      </c>
      <c r="Y71" s="44">
        <v>0</v>
      </c>
      <c r="Z71" s="75">
        <f t="shared" si="9"/>
        <v>0</v>
      </c>
      <c r="AA71" s="80">
        <f t="shared" si="22"/>
        <v>0</v>
      </c>
      <c r="AB71" s="43">
        <v>0</v>
      </c>
      <c r="AC71" s="44">
        <v>0</v>
      </c>
      <c r="AD71" s="75">
        <f t="shared" si="11"/>
        <v>0</v>
      </c>
      <c r="AE71" s="80">
        <f t="shared" si="23"/>
        <v>0</v>
      </c>
      <c r="AF71" s="43">
        <v>0</v>
      </c>
      <c r="AG71" s="44">
        <v>0</v>
      </c>
      <c r="AH71" s="75">
        <f t="shared" si="13"/>
        <v>0</v>
      </c>
      <c r="AI71" s="80">
        <f t="shared" si="24"/>
        <v>0</v>
      </c>
      <c r="AJ71" s="43">
        <v>2</v>
      </c>
      <c r="AK71" s="44">
        <v>0</v>
      </c>
      <c r="AL71" s="75">
        <f t="shared" si="15"/>
        <v>2</v>
      </c>
      <c r="AM71" s="80">
        <f t="shared" si="25"/>
        <v>5.8927519151443723E-4</v>
      </c>
    </row>
    <row r="72" spans="1:39" ht="24.95" customHeight="1">
      <c r="A72" s="3">
        <v>65</v>
      </c>
      <c r="B72" s="50" t="s">
        <v>96</v>
      </c>
      <c r="D72" s="43">
        <v>0</v>
      </c>
      <c r="E72" s="44">
        <v>0</v>
      </c>
      <c r="F72" s="75">
        <f t="shared" ref="F72:F75" si="26">SUM(D72:E72)</f>
        <v>0</v>
      </c>
      <c r="G72" s="80">
        <f t="shared" ref="G72:G78" si="27">+F72/$F$80</f>
        <v>0</v>
      </c>
      <c r="H72" s="43">
        <v>0</v>
      </c>
      <c r="I72" s="44">
        <v>0</v>
      </c>
      <c r="J72" s="75">
        <f t="shared" ref="J72:J78" si="28">SUM(H72:I72)</f>
        <v>0</v>
      </c>
      <c r="K72" s="80">
        <f t="shared" si="17"/>
        <v>0</v>
      </c>
      <c r="L72" s="43">
        <v>0</v>
      </c>
      <c r="M72" s="44">
        <v>0</v>
      </c>
      <c r="N72" s="75">
        <f t="shared" ref="N72:N75" si="29">SUM(L72:M72)</f>
        <v>0</v>
      </c>
      <c r="O72" s="80">
        <f t="shared" ref="O72:O78" si="30">+N72/$N$80</f>
        <v>0</v>
      </c>
      <c r="P72" s="43">
        <v>0</v>
      </c>
      <c r="Q72" s="44">
        <v>0</v>
      </c>
      <c r="R72" s="75">
        <f t="shared" ref="R72:R75" si="31">SUM(P72:Q72)</f>
        <v>0</v>
      </c>
      <c r="S72" s="80">
        <f t="shared" ref="S72:S103" si="32">+R72/$R$80</f>
        <v>0</v>
      </c>
      <c r="T72" s="43">
        <v>0</v>
      </c>
      <c r="U72" s="44">
        <v>0</v>
      </c>
      <c r="V72" s="75">
        <f t="shared" ref="V72:V75" si="33">SUM(T72:U72)</f>
        <v>0</v>
      </c>
      <c r="W72" s="80">
        <f t="shared" ref="W72:W78" si="34">+V72/$V$80</f>
        <v>0</v>
      </c>
      <c r="X72" s="43">
        <v>83</v>
      </c>
      <c r="Y72" s="44">
        <v>0</v>
      </c>
      <c r="Z72" s="75">
        <f t="shared" ref="Z72:Z75" si="35">SUM(X72:Y72)</f>
        <v>83</v>
      </c>
      <c r="AA72" s="80">
        <f t="shared" ref="AA72:AA78" si="36">+Z72/$Z$80</f>
        <v>6.4336097976901013E-3</v>
      </c>
      <c r="AB72" s="43">
        <v>0</v>
      </c>
      <c r="AC72" s="44">
        <v>0</v>
      </c>
      <c r="AD72" s="75">
        <f t="shared" ref="AD72:AD75" si="37">SUM(AB72:AC72)</f>
        <v>0</v>
      </c>
      <c r="AE72" s="80">
        <f t="shared" ref="AE72:AE78" si="38">+AD72/$AD$80</f>
        <v>0</v>
      </c>
      <c r="AF72" s="43">
        <v>0</v>
      </c>
      <c r="AG72" s="44">
        <v>0</v>
      </c>
      <c r="AH72" s="75">
        <f t="shared" ref="AH72:AH75" si="39">SUM(AF72:AG72)</f>
        <v>0</v>
      </c>
      <c r="AI72" s="80">
        <f t="shared" ref="AI72:AI78" si="40">+AH72/$AH$80</f>
        <v>0</v>
      </c>
      <c r="AJ72" s="43">
        <v>0</v>
      </c>
      <c r="AK72" s="44">
        <v>0</v>
      </c>
      <c r="AL72" s="75">
        <f t="shared" ref="AL72:AL75" si="41">SUM(AJ72:AK72)</f>
        <v>0</v>
      </c>
      <c r="AM72" s="80">
        <f t="shared" ref="AM72:AM78" si="42">+AL72/$AL$80</f>
        <v>0</v>
      </c>
    </row>
    <row r="73" spans="1:39" ht="24.95" customHeight="1">
      <c r="A73" s="3">
        <v>66</v>
      </c>
      <c r="B73" s="50" t="s">
        <v>224</v>
      </c>
      <c r="D73" s="43">
        <v>0</v>
      </c>
      <c r="E73" s="44">
        <v>0</v>
      </c>
      <c r="F73" s="75">
        <f t="shared" si="26"/>
        <v>0</v>
      </c>
      <c r="G73" s="80">
        <f t="shared" si="27"/>
        <v>0</v>
      </c>
      <c r="H73" s="43">
        <v>0</v>
      </c>
      <c r="I73" s="44">
        <v>0</v>
      </c>
      <c r="J73" s="75">
        <f t="shared" si="28"/>
        <v>0</v>
      </c>
      <c r="K73" s="80">
        <f t="shared" ref="K73:K78" si="43">+J73/$J$80</f>
        <v>0</v>
      </c>
      <c r="L73" s="43">
        <v>0</v>
      </c>
      <c r="M73" s="44">
        <v>0</v>
      </c>
      <c r="N73" s="75">
        <f t="shared" si="29"/>
        <v>0</v>
      </c>
      <c r="O73" s="80">
        <f t="shared" si="30"/>
        <v>0</v>
      </c>
      <c r="P73" s="43">
        <v>0</v>
      </c>
      <c r="Q73" s="44">
        <v>0</v>
      </c>
      <c r="R73" s="75">
        <f t="shared" si="31"/>
        <v>0</v>
      </c>
      <c r="S73" s="80">
        <f t="shared" si="32"/>
        <v>0</v>
      </c>
      <c r="T73" s="43">
        <v>0</v>
      </c>
      <c r="U73" s="44">
        <v>0</v>
      </c>
      <c r="V73" s="75">
        <f t="shared" si="33"/>
        <v>0</v>
      </c>
      <c r="W73" s="80">
        <f t="shared" si="34"/>
        <v>0</v>
      </c>
      <c r="X73" s="43">
        <v>0</v>
      </c>
      <c r="Y73" s="44">
        <v>0</v>
      </c>
      <c r="Z73" s="75">
        <f t="shared" si="35"/>
        <v>0</v>
      </c>
      <c r="AA73" s="80">
        <f t="shared" si="36"/>
        <v>0</v>
      </c>
      <c r="AB73" s="43">
        <v>78</v>
      </c>
      <c r="AC73" s="44">
        <v>0</v>
      </c>
      <c r="AD73" s="75">
        <f t="shared" si="37"/>
        <v>78</v>
      </c>
      <c r="AE73" s="80">
        <f t="shared" si="38"/>
        <v>9.4385285575992253E-3</v>
      </c>
      <c r="AF73" s="43">
        <v>0</v>
      </c>
      <c r="AG73" s="44">
        <v>0</v>
      </c>
      <c r="AH73" s="75">
        <f t="shared" si="39"/>
        <v>0</v>
      </c>
      <c r="AI73" s="80">
        <f t="shared" si="40"/>
        <v>0</v>
      </c>
      <c r="AJ73" s="43">
        <v>0</v>
      </c>
      <c r="AK73" s="44">
        <v>0</v>
      </c>
      <c r="AL73" s="75">
        <f t="shared" si="41"/>
        <v>0</v>
      </c>
      <c r="AM73" s="80">
        <f t="shared" si="42"/>
        <v>0</v>
      </c>
    </row>
    <row r="74" spans="1:39" ht="24.95" customHeight="1">
      <c r="A74" s="3">
        <v>67</v>
      </c>
      <c r="B74" s="50" t="s">
        <v>48</v>
      </c>
      <c r="D74" s="43">
        <v>0</v>
      </c>
      <c r="E74" s="44">
        <v>0</v>
      </c>
      <c r="F74" s="75">
        <f t="shared" si="26"/>
        <v>0</v>
      </c>
      <c r="G74" s="80">
        <f t="shared" si="27"/>
        <v>0</v>
      </c>
      <c r="H74" s="43">
        <v>0</v>
      </c>
      <c r="I74" s="44">
        <v>0</v>
      </c>
      <c r="J74" s="75">
        <f t="shared" si="28"/>
        <v>0</v>
      </c>
      <c r="K74" s="80">
        <f t="shared" si="43"/>
        <v>0</v>
      </c>
      <c r="L74" s="43">
        <v>1817</v>
      </c>
      <c r="M74" s="44">
        <v>0</v>
      </c>
      <c r="N74" s="75">
        <f t="shared" si="29"/>
        <v>1817</v>
      </c>
      <c r="O74" s="80">
        <f t="shared" si="30"/>
        <v>0.11238943526937589</v>
      </c>
      <c r="P74" s="43">
        <v>434</v>
      </c>
      <c r="Q74" s="44">
        <v>0</v>
      </c>
      <c r="R74" s="75">
        <f t="shared" si="31"/>
        <v>434</v>
      </c>
      <c r="S74" s="80">
        <f t="shared" si="32"/>
        <v>3.2560582189211491E-2</v>
      </c>
      <c r="T74" s="43">
        <v>122</v>
      </c>
      <c r="U74" s="44">
        <v>0</v>
      </c>
      <c r="V74" s="75">
        <f t="shared" si="33"/>
        <v>122</v>
      </c>
      <c r="W74" s="80">
        <f t="shared" si="34"/>
        <v>2.7050997782705099E-2</v>
      </c>
      <c r="X74" s="43">
        <v>187</v>
      </c>
      <c r="Y74" s="44">
        <v>0</v>
      </c>
      <c r="Z74" s="75">
        <f t="shared" si="35"/>
        <v>187</v>
      </c>
      <c r="AA74" s="80">
        <f t="shared" si="36"/>
        <v>1.4495000387566855E-2</v>
      </c>
      <c r="AB74" s="43">
        <v>32</v>
      </c>
      <c r="AC74" s="44">
        <v>0</v>
      </c>
      <c r="AD74" s="75">
        <f t="shared" si="37"/>
        <v>32</v>
      </c>
      <c r="AE74" s="80">
        <f t="shared" si="38"/>
        <v>3.8722168441432721E-3</v>
      </c>
      <c r="AF74" s="43">
        <v>224</v>
      </c>
      <c r="AG74" s="44">
        <v>0</v>
      </c>
      <c r="AH74" s="75">
        <f t="shared" si="39"/>
        <v>224</v>
      </c>
      <c r="AI74" s="80">
        <f t="shared" si="40"/>
        <v>0.11393692777212615</v>
      </c>
      <c r="AJ74" s="43">
        <v>0</v>
      </c>
      <c r="AK74" s="44">
        <v>0</v>
      </c>
      <c r="AL74" s="75">
        <f t="shared" si="41"/>
        <v>0</v>
      </c>
      <c r="AM74" s="80">
        <f t="shared" si="42"/>
        <v>0</v>
      </c>
    </row>
    <row r="75" spans="1:39" ht="24.95" customHeight="1">
      <c r="A75" s="3">
        <v>68</v>
      </c>
      <c r="B75" s="50" t="s">
        <v>59</v>
      </c>
      <c r="D75" s="43">
        <v>3</v>
      </c>
      <c r="E75" s="44">
        <v>8345</v>
      </c>
      <c r="F75" s="75">
        <f t="shared" si="26"/>
        <v>8348</v>
      </c>
      <c r="G75" s="80">
        <f t="shared" si="27"/>
        <v>0.11629008441757446</v>
      </c>
      <c r="H75" s="43">
        <v>0</v>
      </c>
      <c r="I75" s="44">
        <v>0</v>
      </c>
      <c r="J75" s="75">
        <f t="shared" si="28"/>
        <v>0</v>
      </c>
      <c r="K75" s="80">
        <f t="shared" si="43"/>
        <v>0</v>
      </c>
      <c r="L75" s="43">
        <v>500</v>
      </c>
      <c r="M75" s="44">
        <v>0</v>
      </c>
      <c r="N75" s="75">
        <f t="shared" si="29"/>
        <v>500</v>
      </c>
      <c r="O75" s="80">
        <f t="shared" si="30"/>
        <v>3.0927197377373664E-2</v>
      </c>
      <c r="P75" s="43">
        <v>1174</v>
      </c>
      <c r="Q75" s="44">
        <v>0</v>
      </c>
      <c r="R75" s="75">
        <f t="shared" si="31"/>
        <v>1174</v>
      </c>
      <c r="S75" s="80">
        <f t="shared" si="32"/>
        <v>8.8078625553304826E-2</v>
      </c>
      <c r="T75" s="43">
        <v>4</v>
      </c>
      <c r="U75" s="44">
        <v>0</v>
      </c>
      <c r="V75" s="75">
        <f t="shared" si="33"/>
        <v>4</v>
      </c>
      <c r="W75" s="80">
        <f t="shared" si="34"/>
        <v>8.869179600886918E-4</v>
      </c>
      <c r="X75" s="43">
        <v>682</v>
      </c>
      <c r="Y75" s="44">
        <v>0</v>
      </c>
      <c r="Z75" s="75">
        <f t="shared" si="35"/>
        <v>682</v>
      </c>
      <c r="AA75" s="80">
        <f t="shared" si="36"/>
        <v>5.2864119060537944E-2</v>
      </c>
      <c r="AB75" s="43">
        <v>16</v>
      </c>
      <c r="AC75" s="44">
        <v>0</v>
      </c>
      <c r="AD75" s="75">
        <f t="shared" si="37"/>
        <v>16</v>
      </c>
      <c r="AE75" s="80">
        <f t="shared" si="38"/>
        <v>1.9361084220716361E-3</v>
      </c>
      <c r="AF75" s="43">
        <v>80</v>
      </c>
      <c r="AG75" s="44">
        <v>0</v>
      </c>
      <c r="AH75" s="75">
        <f t="shared" si="39"/>
        <v>80</v>
      </c>
      <c r="AI75" s="80">
        <f t="shared" si="40"/>
        <v>4.0691759918616482E-2</v>
      </c>
      <c r="AJ75" s="43">
        <v>23</v>
      </c>
      <c r="AK75" s="44">
        <v>0</v>
      </c>
      <c r="AL75" s="75">
        <f t="shared" si="41"/>
        <v>23</v>
      </c>
      <c r="AM75" s="80">
        <f t="shared" si="42"/>
        <v>6.7766647024160281E-3</v>
      </c>
    </row>
    <row r="76" spans="1:39" ht="24.95" customHeight="1">
      <c r="A76" s="3">
        <v>69</v>
      </c>
      <c r="B76" s="50" t="s">
        <v>199</v>
      </c>
      <c r="D76" s="43">
        <v>0</v>
      </c>
      <c r="E76" s="44">
        <v>18753</v>
      </c>
      <c r="F76" s="75">
        <f t="shared" ref="F76:F77" si="44">SUM(D76:E76)</f>
        <v>18753</v>
      </c>
      <c r="G76" s="80">
        <f t="shared" si="27"/>
        <v>0.2612347811550999</v>
      </c>
      <c r="H76" s="43">
        <v>0</v>
      </c>
      <c r="I76" s="44">
        <v>0</v>
      </c>
      <c r="J76" s="75">
        <f t="shared" ref="J76:J77" si="45">SUM(H76:I76)</f>
        <v>0</v>
      </c>
      <c r="K76" s="80">
        <f t="shared" si="43"/>
        <v>0</v>
      </c>
      <c r="L76" s="43">
        <v>0</v>
      </c>
      <c r="M76" s="44">
        <v>0</v>
      </c>
      <c r="N76" s="75">
        <f t="shared" ref="N76:N77" si="46">SUM(L76:M76)</f>
        <v>0</v>
      </c>
      <c r="O76" s="80">
        <f t="shared" si="30"/>
        <v>0</v>
      </c>
      <c r="P76" s="43">
        <v>0</v>
      </c>
      <c r="Q76" s="44">
        <v>0</v>
      </c>
      <c r="R76" s="75">
        <f t="shared" ref="R76:R77" si="47">SUM(P76:Q76)</f>
        <v>0</v>
      </c>
      <c r="S76" s="80">
        <f t="shared" si="32"/>
        <v>0</v>
      </c>
      <c r="T76" s="43">
        <v>0</v>
      </c>
      <c r="U76" s="44">
        <v>0</v>
      </c>
      <c r="V76" s="75">
        <f t="shared" ref="V76:V77" si="48">SUM(T76:U76)</f>
        <v>0</v>
      </c>
      <c r="W76" s="80">
        <f t="shared" si="34"/>
        <v>0</v>
      </c>
      <c r="X76" s="43">
        <v>0</v>
      </c>
      <c r="Y76" s="44">
        <v>0</v>
      </c>
      <c r="Z76" s="75">
        <f t="shared" ref="Z76:Z77" si="49">SUM(X76:Y76)</f>
        <v>0</v>
      </c>
      <c r="AA76" s="80">
        <f t="shared" si="36"/>
        <v>0</v>
      </c>
      <c r="AB76" s="43">
        <v>0</v>
      </c>
      <c r="AC76" s="44">
        <v>0</v>
      </c>
      <c r="AD76" s="75">
        <f t="shared" ref="AD76:AD77" si="50">SUM(AB76:AC76)</f>
        <v>0</v>
      </c>
      <c r="AE76" s="80">
        <f t="shared" si="38"/>
        <v>0</v>
      </c>
      <c r="AF76" s="43">
        <v>0</v>
      </c>
      <c r="AG76" s="44">
        <v>0</v>
      </c>
      <c r="AH76" s="75">
        <f t="shared" ref="AH76:AH77" si="51">SUM(AF76:AG76)</f>
        <v>0</v>
      </c>
      <c r="AI76" s="80">
        <f t="shared" si="40"/>
        <v>0</v>
      </c>
      <c r="AJ76" s="43">
        <v>59</v>
      </c>
      <c r="AK76" s="44">
        <v>0</v>
      </c>
      <c r="AL76" s="75">
        <f t="shared" ref="AL76:AL77" si="52">SUM(AJ76:AK76)</f>
        <v>59</v>
      </c>
      <c r="AM76" s="80">
        <f t="shared" si="42"/>
        <v>1.73836181496759E-2</v>
      </c>
    </row>
    <row r="77" spans="1:39" ht="24.95" customHeight="1">
      <c r="A77" s="3">
        <v>70</v>
      </c>
      <c r="B77" s="50" t="s">
        <v>233</v>
      </c>
      <c r="D77" s="43">
        <v>0</v>
      </c>
      <c r="E77" s="44">
        <v>0</v>
      </c>
      <c r="F77" s="75">
        <f t="shared" si="44"/>
        <v>0</v>
      </c>
      <c r="G77" s="80">
        <f t="shared" si="27"/>
        <v>0</v>
      </c>
      <c r="H77" s="43">
        <v>0</v>
      </c>
      <c r="I77" s="44">
        <v>0</v>
      </c>
      <c r="J77" s="75">
        <f t="shared" si="45"/>
        <v>0</v>
      </c>
      <c r="K77" s="80">
        <f t="shared" si="43"/>
        <v>0</v>
      </c>
      <c r="L77" s="43">
        <v>0</v>
      </c>
      <c r="M77" s="44">
        <v>0</v>
      </c>
      <c r="N77" s="75">
        <f t="shared" si="46"/>
        <v>0</v>
      </c>
      <c r="O77" s="80">
        <f t="shared" si="30"/>
        <v>0</v>
      </c>
      <c r="P77" s="43">
        <v>0</v>
      </c>
      <c r="Q77" s="44">
        <v>0</v>
      </c>
      <c r="R77" s="75">
        <f t="shared" si="47"/>
        <v>0</v>
      </c>
      <c r="S77" s="80">
        <f t="shared" si="32"/>
        <v>0</v>
      </c>
      <c r="T77" s="43">
        <v>0</v>
      </c>
      <c r="U77" s="44">
        <v>0</v>
      </c>
      <c r="V77" s="75">
        <f t="shared" si="48"/>
        <v>0</v>
      </c>
      <c r="W77" s="80">
        <f t="shared" si="34"/>
        <v>0</v>
      </c>
      <c r="X77" s="43">
        <v>0</v>
      </c>
      <c r="Y77" s="44">
        <v>0</v>
      </c>
      <c r="Z77" s="75">
        <f t="shared" si="49"/>
        <v>0</v>
      </c>
      <c r="AA77" s="80">
        <f t="shared" si="36"/>
        <v>0</v>
      </c>
      <c r="AB77" s="43">
        <v>5</v>
      </c>
      <c r="AC77" s="44">
        <v>0</v>
      </c>
      <c r="AD77" s="75">
        <f t="shared" si="50"/>
        <v>5</v>
      </c>
      <c r="AE77" s="80">
        <f t="shared" si="38"/>
        <v>6.0503388189738622E-4</v>
      </c>
      <c r="AF77" s="43">
        <v>0</v>
      </c>
      <c r="AG77" s="44">
        <v>0</v>
      </c>
      <c r="AH77" s="75">
        <f t="shared" si="51"/>
        <v>0</v>
      </c>
      <c r="AI77" s="80">
        <f t="shared" si="40"/>
        <v>0</v>
      </c>
      <c r="AJ77" s="43">
        <v>0</v>
      </c>
      <c r="AK77" s="44">
        <v>0</v>
      </c>
      <c r="AL77" s="75">
        <f t="shared" si="52"/>
        <v>0</v>
      </c>
      <c r="AM77" s="80">
        <f t="shared" si="42"/>
        <v>0</v>
      </c>
    </row>
    <row r="78" spans="1:39" ht="24.95" customHeight="1">
      <c r="A78" s="3">
        <v>71</v>
      </c>
      <c r="B78" s="51" t="s">
        <v>94</v>
      </c>
      <c r="D78" s="45">
        <v>0</v>
      </c>
      <c r="E78" s="46">
        <v>0</v>
      </c>
      <c r="F78" s="76">
        <f t="shared" ref="F78" si="53">SUM(D78:E78)</f>
        <v>0</v>
      </c>
      <c r="G78" s="81">
        <f t="shared" si="27"/>
        <v>0</v>
      </c>
      <c r="H78" s="45">
        <v>0</v>
      </c>
      <c r="I78" s="46">
        <v>0</v>
      </c>
      <c r="J78" s="76">
        <f t="shared" si="28"/>
        <v>0</v>
      </c>
      <c r="K78" s="81">
        <f t="shared" si="43"/>
        <v>0</v>
      </c>
      <c r="L78" s="45">
        <v>0</v>
      </c>
      <c r="M78" s="46">
        <v>0</v>
      </c>
      <c r="N78" s="76">
        <f t="shared" ref="N78" si="54">SUM(L78:M78)</f>
        <v>0</v>
      </c>
      <c r="O78" s="81">
        <f t="shared" si="30"/>
        <v>0</v>
      </c>
      <c r="P78" s="45">
        <v>197</v>
      </c>
      <c r="Q78" s="46">
        <v>0</v>
      </c>
      <c r="R78" s="76">
        <f t="shared" ref="R78" si="55">SUM(P78:Q78)</f>
        <v>197</v>
      </c>
      <c r="S78" s="81">
        <f t="shared" si="32"/>
        <v>1.4779803436116738E-2</v>
      </c>
      <c r="T78" s="45">
        <v>0</v>
      </c>
      <c r="U78" s="46">
        <v>0</v>
      </c>
      <c r="V78" s="76">
        <f t="shared" ref="V78" si="56">SUM(T78:U78)</f>
        <v>0</v>
      </c>
      <c r="W78" s="81">
        <f t="shared" si="34"/>
        <v>0</v>
      </c>
      <c r="X78" s="45">
        <v>75</v>
      </c>
      <c r="Y78" s="46">
        <v>0</v>
      </c>
      <c r="Z78" s="76">
        <f t="shared" ref="Z78" si="57">SUM(X78:Y78)</f>
        <v>75</v>
      </c>
      <c r="AA78" s="87">
        <f t="shared" si="36"/>
        <v>5.8135028292380436E-3</v>
      </c>
      <c r="AB78" s="45">
        <v>0</v>
      </c>
      <c r="AC78" s="46">
        <v>0</v>
      </c>
      <c r="AD78" s="76">
        <f t="shared" ref="AD78" si="58">SUM(AB78:AC78)</f>
        <v>0</v>
      </c>
      <c r="AE78" s="81">
        <f t="shared" si="38"/>
        <v>0</v>
      </c>
      <c r="AF78" s="45">
        <v>0</v>
      </c>
      <c r="AG78" s="46">
        <v>0</v>
      </c>
      <c r="AH78" s="76">
        <f t="shared" ref="AH78" si="59">SUM(AF78:AG78)</f>
        <v>0</v>
      </c>
      <c r="AI78" s="81">
        <f t="shared" si="40"/>
        <v>0</v>
      </c>
      <c r="AJ78" s="45">
        <v>58</v>
      </c>
      <c r="AK78" s="46">
        <v>0</v>
      </c>
      <c r="AL78" s="76">
        <f t="shared" ref="AL78" si="60">SUM(AJ78:AK78)</f>
        <v>58</v>
      </c>
      <c r="AM78" s="81">
        <f t="shared" si="42"/>
        <v>1.7088980553918678E-2</v>
      </c>
    </row>
    <row r="79" spans="1:39" s="31" customFormat="1" ht="15" customHeight="1">
      <c r="A79" s="53"/>
      <c r="B79" s="32"/>
      <c r="D79" s="33"/>
      <c r="E79" s="33"/>
      <c r="F79" s="33"/>
      <c r="G79" s="77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</row>
    <row r="80" spans="1:39" s="35" customFormat="1" ht="24" customHeight="1">
      <c r="A80" s="55"/>
      <c r="B80" s="34" t="s">
        <v>2</v>
      </c>
      <c r="D80" s="36">
        <f t="shared" ref="D80:AM80" si="61">SUM(D8:D78)</f>
        <v>1524</v>
      </c>
      <c r="E80" s="37">
        <f t="shared" si="61"/>
        <v>70262</v>
      </c>
      <c r="F80" s="37">
        <f t="shared" si="61"/>
        <v>71786</v>
      </c>
      <c r="G80" s="78">
        <f t="shared" si="61"/>
        <v>1</v>
      </c>
      <c r="H80" s="36">
        <f t="shared" ref="H80:K80" si="62">SUM(H8:H78)</f>
        <v>29241</v>
      </c>
      <c r="I80" s="37">
        <f t="shared" si="62"/>
        <v>0</v>
      </c>
      <c r="J80" s="37">
        <f t="shared" si="62"/>
        <v>29241</v>
      </c>
      <c r="K80" s="78">
        <f t="shared" si="62"/>
        <v>1</v>
      </c>
      <c r="L80" s="36">
        <f t="shared" si="61"/>
        <v>10697</v>
      </c>
      <c r="M80" s="37">
        <f t="shared" si="61"/>
        <v>5470</v>
      </c>
      <c r="N80" s="37">
        <f t="shared" si="61"/>
        <v>16167</v>
      </c>
      <c r="O80" s="78">
        <f t="shared" si="61"/>
        <v>1</v>
      </c>
      <c r="P80" s="36">
        <f>SUM(P8:P78)</f>
        <v>13329</v>
      </c>
      <c r="Q80" s="37">
        <f>SUM(Q8:Q78)</f>
        <v>0</v>
      </c>
      <c r="R80" s="37">
        <f>SUM(R8:R78)</f>
        <v>13329</v>
      </c>
      <c r="S80" s="78">
        <f>SUM(S8:S78)</f>
        <v>1</v>
      </c>
      <c r="T80" s="36">
        <f t="shared" si="61"/>
        <v>3583</v>
      </c>
      <c r="U80" s="37">
        <f t="shared" si="61"/>
        <v>927</v>
      </c>
      <c r="V80" s="37">
        <f t="shared" si="61"/>
        <v>4510</v>
      </c>
      <c r="W80" s="78">
        <f t="shared" si="61"/>
        <v>1</v>
      </c>
      <c r="X80" s="36">
        <f t="shared" si="61"/>
        <v>12901</v>
      </c>
      <c r="Y80" s="37">
        <f t="shared" si="61"/>
        <v>0</v>
      </c>
      <c r="Z80" s="37">
        <f t="shared" si="61"/>
        <v>12901</v>
      </c>
      <c r="AA80" s="78">
        <f t="shared" si="61"/>
        <v>1</v>
      </c>
      <c r="AB80" s="36">
        <f t="shared" si="61"/>
        <v>8264</v>
      </c>
      <c r="AC80" s="37">
        <f t="shared" si="61"/>
        <v>0</v>
      </c>
      <c r="AD80" s="37">
        <f t="shared" si="61"/>
        <v>8264</v>
      </c>
      <c r="AE80" s="78">
        <f t="shared" si="61"/>
        <v>1.0000000000000002</v>
      </c>
      <c r="AF80" s="36">
        <f t="shared" si="61"/>
        <v>1966</v>
      </c>
      <c r="AG80" s="37">
        <f t="shared" si="61"/>
        <v>0</v>
      </c>
      <c r="AH80" s="37">
        <f t="shared" si="61"/>
        <v>1966</v>
      </c>
      <c r="AI80" s="78">
        <f t="shared" si="61"/>
        <v>1.0000000000000002</v>
      </c>
      <c r="AJ80" s="36">
        <f t="shared" si="61"/>
        <v>3394</v>
      </c>
      <c r="AK80" s="37">
        <f t="shared" si="61"/>
        <v>0</v>
      </c>
      <c r="AL80" s="37">
        <f t="shared" si="61"/>
        <v>3394</v>
      </c>
      <c r="AM80" s="78">
        <f t="shared" si="61"/>
        <v>1</v>
      </c>
    </row>
    <row r="81" spans="1:39" s="2" customFormat="1" ht="18.75">
      <c r="A81" s="56"/>
      <c r="B81" s="7"/>
      <c r="D81" s="8"/>
      <c r="E81" s="8"/>
      <c r="F81" s="8"/>
      <c r="G81" s="8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1:39" ht="21">
      <c r="B82" s="98" t="s">
        <v>258</v>
      </c>
    </row>
    <row r="83" spans="1:39" s="70" customFormat="1" ht="23.25">
      <c r="B83" s="71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</row>
    <row r="84" spans="1:39" s="2" customFormat="1" ht="18.75">
      <c r="A84" s="56"/>
      <c r="B84" s="10"/>
      <c r="D84" s="8"/>
      <c r="E84" s="8"/>
      <c r="F84" s="8"/>
      <c r="G84" s="8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39" s="2" customFormat="1" ht="23.25">
      <c r="A85" s="56"/>
      <c r="B85" s="10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</row>
    <row r="86" spans="1:39" ht="18.75">
      <c r="B86" s="11"/>
      <c r="D86" s="6"/>
      <c r="E86" s="6"/>
      <c r="F86" s="6"/>
      <c r="G86" s="6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8.75">
      <c r="B87" s="11"/>
      <c r="D87" s="6"/>
      <c r="E87" s="6"/>
      <c r="F87" s="6"/>
      <c r="G87" s="6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ht="18.75">
      <c r="B88" s="11"/>
      <c r="D88" s="4"/>
      <c r="E88" s="4"/>
      <c r="F88" s="4"/>
      <c r="G88" s="4"/>
    </row>
    <row r="89" spans="1:39" ht="18.75">
      <c r="B89" s="11"/>
      <c r="D89" s="4"/>
      <c r="E89" s="4"/>
      <c r="F89" s="4"/>
      <c r="G89" s="4"/>
    </row>
    <row r="90" spans="1:39" ht="18.75">
      <c r="B90" s="11"/>
      <c r="D90" s="6"/>
      <c r="E90" s="6"/>
      <c r="F90" s="6"/>
      <c r="G90" s="6"/>
    </row>
    <row r="91" spans="1:39" ht="18.75">
      <c r="B91" s="11"/>
      <c r="D91" s="6"/>
      <c r="E91" s="6"/>
      <c r="F91" s="6"/>
      <c r="G91" s="6"/>
    </row>
    <row r="92" spans="1:39">
      <c r="B92" s="12"/>
      <c r="D92" s="4"/>
      <c r="E92" s="4"/>
      <c r="F92" s="4"/>
      <c r="G92" s="4"/>
    </row>
  </sheetData>
  <autoFilter ref="B7:AM78"/>
  <mergeCells count="28">
    <mergeCell ref="H4:K4"/>
    <mergeCell ref="H5:K5"/>
    <mergeCell ref="B5:B6"/>
    <mergeCell ref="AF3:AI3"/>
    <mergeCell ref="AF5:AI5"/>
    <mergeCell ref="AJ3:AM3"/>
    <mergeCell ref="D4:G4"/>
    <mergeCell ref="L4:O4"/>
    <mergeCell ref="T4:W4"/>
    <mergeCell ref="P4:S4"/>
    <mergeCell ref="X4:AA4"/>
    <mergeCell ref="AB4:AE4"/>
    <mergeCell ref="AF4:AI4"/>
    <mergeCell ref="AJ4:AM4"/>
    <mergeCell ref="D3:G3"/>
    <mergeCell ref="L3:O3"/>
    <mergeCell ref="T3:W3"/>
    <mergeCell ref="P3:S3"/>
    <mergeCell ref="X3:AA3"/>
    <mergeCell ref="AB3:AE3"/>
    <mergeCell ref="H3:K3"/>
    <mergeCell ref="AJ5:AM5"/>
    <mergeCell ref="D5:G5"/>
    <mergeCell ref="L5:O5"/>
    <mergeCell ref="T5:W5"/>
    <mergeCell ref="P5:S5"/>
    <mergeCell ref="X5:AA5"/>
    <mergeCell ref="AB5:AE5"/>
  </mergeCells>
  <pageMargins left="0.7" right="0.7" top="0.75" bottom="0.75" header="0.3" footer="0.3"/>
  <pageSetup paperSize="9" scale="48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PORTADA</vt:lpstr>
      <vt:lpstr>1.Leyenda</vt:lpstr>
      <vt:lpstr>2.Resumen</vt:lpstr>
      <vt:lpstr>3.Marca</vt:lpstr>
      <vt:lpstr>4.Pasaj y Utilitarios</vt:lpstr>
      <vt:lpstr>5.Comerc Carg Livianos</vt:lpstr>
      <vt:lpstr>6.Comerc Pasaj Liv y Pes</vt:lpstr>
      <vt:lpstr>7.Pesados Carga</vt:lpstr>
      <vt:lpstr>PORTADA!Área_de_impresión</vt:lpstr>
    </vt:vector>
  </TitlesOfParts>
  <Company>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Karla Vanessa Pacheco Rivera</cp:lastModifiedBy>
  <cp:lastPrinted>2015-06-30T22:39:55Z</cp:lastPrinted>
  <dcterms:created xsi:type="dcterms:W3CDTF">2011-01-14T03:27:20Z</dcterms:created>
  <dcterms:modified xsi:type="dcterms:W3CDTF">2016-03-10T16:10:01Z</dcterms:modified>
</cp:coreProperties>
</file>